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240" windowWidth="10245" windowHeight="9915" tabRatio="804"/>
  </bookViews>
  <sheets>
    <sheet name="Меню" sheetId="1" r:id="rId1"/>
    <sheet name="Фуршет" sheetId="19" r:id="rId2"/>
    <sheet name="Кофе-брейк" sheetId="20" r:id="rId3"/>
    <sheet name="Детское" sheetId="22" r:id="rId4"/>
    <sheet name="Вегетарианское" sheetId="23" r:id="rId5"/>
    <sheet name="инфо" sheetId="18" r:id="rId6"/>
    <sheet name="Расчет алкоголя" sheetId="15" r:id="rId7"/>
  </sheets>
  <definedNames>
    <definedName name="_xlnm.Print_Area" localSheetId="4">Вегетарианское!$A$1:$G$41</definedName>
    <definedName name="_xlnm.Print_Area" localSheetId="3">Детское!$A$1:$G$118</definedName>
    <definedName name="_xlnm.Print_Area" localSheetId="2">'Кофе-брейк'!$A$1:$G$135</definedName>
    <definedName name="_xlnm.Print_Area" localSheetId="0">Меню!$A$1:$G$223</definedName>
    <definedName name="_xlnm.Print_Area" localSheetId="1">Фуршет!$A$1:$G$106</definedName>
  </definedNames>
  <calcPr calcId="144525"/>
</workbook>
</file>

<file path=xl/calcChain.xml><?xml version="1.0" encoding="utf-8"?>
<calcChain xmlns="http://schemas.openxmlformats.org/spreadsheetml/2006/main">
  <c r="G18" i="22" l="1"/>
  <c r="G19" i="22"/>
  <c r="G20" i="22"/>
  <c r="G22" i="22"/>
  <c r="G23" i="22"/>
  <c r="G24" i="22"/>
  <c r="G26" i="22"/>
  <c r="G27" i="22"/>
  <c r="G28" i="22"/>
  <c r="G29" i="22"/>
  <c r="G30" i="22"/>
  <c r="G32" i="22"/>
  <c r="G33" i="22"/>
  <c r="G34" i="22"/>
  <c r="G36" i="22"/>
  <c r="G37" i="22"/>
  <c r="G38" i="22"/>
  <c r="G39" i="22"/>
  <c r="G40" i="22"/>
  <c r="G42" i="22"/>
  <c r="G43" i="22"/>
  <c r="G44" i="22"/>
  <c r="G46" i="22"/>
  <c r="G47" i="22"/>
  <c r="G48" i="22"/>
  <c r="G50" i="22"/>
  <c r="G51" i="22"/>
  <c r="G52" i="22"/>
  <c r="G53" i="22"/>
  <c r="G54" i="22"/>
  <c r="G56" i="22"/>
  <c r="G57" i="22"/>
  <c r="G58" i="22"/>
  <c r="G59" i="22"/>
  <c r="G61" i="22"/>
  <c r="G62" i="22"/>
  <c r="G63" i="22"/>
  <c r="G64" i="22"/>
  <c r="G65" i="22"/>
  <c r="G66" i="22"/>
  <c r="G67" i="22"/>
  <c r="G68" i="22"/>
  <c r="G69" i="22"/>
  <c r="G71" i="22"/>
  <c r="G72" i="22"/>
  <c r="G73" i="22"/>
  <c r="G75" i="22"/>
  <c r="G76" i="22"/>
  <c r="G77" i="22"/>
  <c r="G78" i="22"/>
  <c r="G79" i="22"/>
  <c r="G82" i="22"/>
  <c r="G83" i="22"/>
  <c r="G84" i="22"/>
  <c r="G86" i="22"/>
  <c r="G87" i="22"/>
  <c r="G88" i="22"/>
  <c r="G89" i="22"/>
  <c r="G90" i="22"/>
  <c r="G91" i="22"/>
  <c r="G92" i="22"/>
  <c r="G93" i="22"/>
  <c r="G95" i="22"/>
  <c r="G96" i="22"/>
  <c r="G97" i="22"/>
  <c r="G99" i="22"/>
  <c r="G100" i="22"/>
  <c r="G101" i="22"/>
  <c r="G102" i="22"/>
  <c r="G103" i="22"/>
  <c r="G105" i="22"/>
  <c r="G106" i="22"/>
  <c r="G107" i="22"/>
  <c r="G108" i="22"/>
  <c r="G109" i="22"/>
  <c r="G110" i="22"/>
  <c r="G111" i="22"/>
  <c r="G112" i="22"/>
  <c r="G17" i="22"/>
  <c r="G113" i="22" s="1"/>
  <c r="G18" i="20" l="1"/>
  <c r="G19" i="20"/>
  <c r="G20" i="20"/>
  <c r="G21" i="20"/>
  <c r="G22" i="20"/>
  <c r="G23" i="20"/>
  <c r="G24" i="20"/>
  <c r="G25" i="20"/>
  <c r="G26" i="20"/>
  <c r="G28" i="20"/>
  <c r="G29" i="20"/>
  <c r="G30" i="20"/>
  <c r="G31" i="20"/>
  <c r="G32" i="20"/>
  <c r="G33" i="20"/>
  <c r="G34" i="20"/>
  <c r="G35" i="20"/>
  <c r="G36" i="20"/>
  <c r="G37" i="20"/>
  <c r="G38" i="20"/>
  <c r="G40" i="20"/>
  <c r="G41" i="20"/>
  <c r="G42" i="20"/>
  <c r="G43" i="20"/>
  <c r="G44" i="20"/>
  <c r="G45" i="20"/>
  <c r="G46" i="20"/>
  <c r="G47" i="20"/>
  <c r="G48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4" i="20"/>
  <c r="G95" i="20"/>
  <c r="G96" i="20"/>
  <c r="G97" i="20"/>
  <c r="G98" i="20"/>
  <c r="G99" i="20"/>
  <c r="G100" i="20"/>
  <c r="G101" i="20"/>
  <c r="G104" i="20"/>
  <c r="G105" i="20"/>
  <c r="G106" i="20"/>
  <c r="G107" i="20"/>
  <c r="G108" i="20"/>
  <c r="G109" i="20"/>
  <c r="G111" i="20"/>
  <c r="G112" i="20"/>
  <c r="G113" i="20"/>
  <c r="G115" i="20"/>
  <c r="G116" i="20"/>
  <c r="G117" i="20"/>
  <c r="G118" i="20"/>
  <c r="G119" i="20"/>
  <c r="G121" i="20"/>
  <c r="G122" i="20"/>
  <c r="G123" i="20"/>
  <c r="G124" i="20"/>
  <c r="G125" i="20"/>
  <c r="G126" i="20"/>
  <c r="G127" i="20"/>
  <c r="G128" i="20"/>
  <c r="G18" i="19"/>
  <c r="G19" i="19"/>
  <c r="G20" i="19"/>
  <c r="G21" i="19"/>
  <c r="G22" i="19"/>
  <c r="G23" i="19"/>
  <c r="G24" i="19"/>
  <c r="G25" i="19"/>
  <c r="G27" i="19"/>
  <c r="G28" i="19"/>
  <c r="G29" i="19"/>
  <c r="G30" i="19"/>
  <c r="G31" i="19"/>
  <c r="G32" i="19"/>
  <c r="G33" i="19"/>
  <c r="G34" i="19"/>
  <c r="G44" i="19"/>
  <c r="G45" i="19"/>
  <c r="G36" i="19"/>
  <c r="G37" i="19"/>
  <c r="G38" i="19"/>
  <c r="G39" i="19"/>
  <c r="G40" i="19"/>
  <c r="G41" i="19"/>
  <c r="G42" i="19"/>
  <c r="G47" i="19"/>
  <c r="G48" i="19"/>
  <c r="G49" i="19"/>
  <c r="G50" i="19"/>
  <c r="G51" i="19"/>
  <c r="G52" i="19"/>
  <c r="G53" i="19"/>
  <c r="G54" i="19"/>
  <c r="G56" i="19"/>
  <c r="G57" i="19"/>
  <c r="G59" i="19"/>
  <c r="G61" i="19"/>
  <c r="G63" i="19"/>
  <c r="G64" i="19"/>
  <c r="G65" i="19"/>
  <c r="G67" i="19"/>
  <c r="G68" i="19"/>
  <c r="G70" i="19"/>
  <c r="G71" i="19"/>
  <c r="G72" i="19"/>
  <c r="G73" i="19"/>
  <c r="G74" i="19"/>
  <c r="G75" i="19"/>
  <c r="G76" i="19"/>
  <c r="G77" i="19"/>
  <c r="G78" i="19"/>
  <c r="G79" i="19"/>
  <c r="G80" i="19"/>
  <c r="G82" i="19"/>
  <c r="G83" i="19"/>
  <c r="G84" i="19"/>
  <c r="G86" i="19"/>
  <c r="G87" i="19"/>
  <c r="G88" i="19"/>
  <c r="G89" i="19"/>
  <c r="G90" i="19"/>
  <c r="G92" i="19"/>
  <c r="G93" i="19"/>
  <c r="G94" i="19"/>
  <c r="G95" i="19"/>
  <c r="G96" i="19"/>
  <c r="G97" i="19"/>
  <c r="G98" i="19"/>
  <c r="G99" i="19"/>
  <c r="G17" i="19"/>
  <c r="G100" i="19" l="1"/>
  <c r="F205" i="1"/>
  <c r="F206" i="1" s="1"/>
  <c r="G199" i="1"/>
  <c r="G198" i="1"/>
  <c r="G197" i="1"/>
  <c r="G196" i="1"/>
  <c r="G195" i="1"/>
  <c r="G194" i="1"/>
  <c r="G193" i="1"/>
  <c r="G191" i="1"/>
  <c r="G190" i="1"/>
  <c r="G189" i="1"/>
  <c r="G188" i="1"/>
  <c r="G187" i="1"/>
  <c r="G185" i="1"/>
  <c r="G184" i="1"/>
  <c r="G183" i="1"/>
  <c r="G181" i="1"/>
  <c r="G179" i="1"/>
  <c r="G178" i="1"/>
  <c r="G177" i="1"/>
  <c r="G176" i="1"/>
  <c r="G175" i="1"/>
  <c r="G174" i="1"/>
  <c r="G170" i="1"/>
  <c r="G169" i="1"/>
  <c r="G168" i="1"/>
  <c r="G166" i="1"/>
  <c r="G165" i="1"/>
  <c r="G164" i="1"/>
  <c r="G163" i="1"/>
  <c r="G162" i="1"/>
  <c r="G161" i="1"/>
  <c r="G160" i="1"/>
  <c r="G159" i="1"/>
  <c r="G158" i="1"/>
  <c r="G156" i="1"/>
  <c r="G155" i="1"/>
  <c r="G154" i="1"/>
  <c r="G153" i="1"/>
  <c r="G151" i="1"/>
  <c r="G150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3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5" i="1"/>
  <c r="G114" i="1"/>
  <c r="G113" i="1"/>
  <c r="G112" i="1"/>
  <c r="G111" i="1"/>
  <c r="G108" i="1"/>
  <c r="G107" i="1"/>
  <c r="G106" i="1"/>
  <c r="G105" i="1"/>
  <c r="G104" i="1"/>
  <c r="G102" i="1"/>
  <c r="G101" i="1"/>
  <c r="G100" i="1"/>
  <c r="G99" i="1"/>
  <c r="G97" i="1"/>
  <c r="G96" i="1"/>
  <c r="G95" i="1"/>
  <c r="G94" i="1"/>
  <c r="G93" i="1"/>
  <c r="G90" i="1"/>
  <c r="G89" i="1"/>
  <c r="G88" i="1"/>
  <c r="G87" i="1"/>
  <c r="G86" i="1"/>
  <c r="G85" i="1"/>
  <c r="G84" i="1"/>
  <c r="G83" i="1"/>
  <c r="G82" i="1"/>
  <c r="G80" i="1"/>
  <c r="G79" i="1"/>
  <c r="G78" i="1"/>
  <c r="G77" i="1"/>
  <c r="G76" i="1"/>
  <c r="G75" i="1"/>
  <c r="G73" i="1"/>
  <c r="G72" i="1"/>
  <c r="G71" i="1"/>
  <c r="G70" i="1"/>
  <c r="G69" i="1"/>
  <c r="G68" i="1"/>
  <c r="G66" i="1"/>
  <c r="G65" i="1"/>
  <c r="G64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4" i="1"/>
  <c r="G33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200" i="1" l="1"/>
  <c r="G207" i="1" s="1"/>
  <c r="G31" i="23" l="1"/>
  <c r="G30" i="23"/>
  <c r="G28" i="23"/>
  <c r="G25" i="23"/>
  <c r="G26" i="23"/>
  <c r="G21" i="23"/>
  <c r="G18" i="23"/>
  <c r="G19" i="23"/>
  <c r="G20" i="23" l="1"/>
  <c r="G22" i="23"/>
  <c r="G17" i="23"/>
  <c r="G35" i="23" s="1"/>
  <c r="G24" i="23"/>
  <c r="G32" i="23"/>
  <c r="G29" i="23"/>
  <c r="G34" i="23"/>
  <c r="G17" i="20"/>
  <c r="G129" i="20" s="1"/>
  <c r="E10" i="15" l="1"/>
  <c r="D10" i="15"/>
  <c r="C10" i="15"/>
</calcChain>
</file>

<file path=xl/sharedStrings.xml><?xml version="1.0" encoding="utf-8"?>
<sst xmlns="http://schemas.openxmlformats.org/spreadsheetml/2006/main" count="1063" uniqueCount="679">
  <si>
    <t>Соус «Сливочно-горчичный» (к птице и белой рыбе на пару)</t>
  </si>
  <si>
    <t>Соус  «Брусничный чили» (к красному мясу)</t>
  </si>
  <si>
    <t>Соус «Глас де Вьян» (к мясу)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</si>
  <si>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</si>
  <si>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</si>
  <si>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</si>
  <si>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</si>
  <si>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</si>
  <si>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</si>
  <si>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</si>
  <si>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Тар-тар из лосося с французским багетом и авокадо </t>
  </si>
  <si>
    <t xml:space="preserve">ГОРЯЧИЕ ЗАКУСКИ </t>
  </si>
  <si>
    <t>Соус «Тар-тар» (к рыбе)</t>
  </si>
  <si>
    <t xml:space="preserve">Шурпа из баранины </t>
  </si>
  <si>
    <t xml:space="preserve">Хлебная корзина (хлеб собственного производства, булочки, сырные палочки) </t>
  </si>
  <si>
    <r>
      <t>ГАРНИРЫ</t>
    </r>
    <r>
      <rPr>
        <b/>
        <sz val="20"/>
        <color indexed="10"/>
        <rFont val="Times New Roman"/>
        <family val="1"/>
        <charset val="204"/>
      </rPr>
      <t xml:space="preserve"> </t>
    </r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</si>
  <si>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</si>
  <si>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</si>
  <si>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3312/3313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</si>
  <si>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</si>
  <si>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</si>
  <si>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</si>
  <si>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</si>
  <si>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</si>
  <si>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</si>
  <si>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</si>
  <si>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</si>
  <si>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</si>
  <si>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</si>
  <si>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Солёные грузди со сметаной, луком и укропом</t>
  </si>
  <si>
    <t>Отварной язык телёнка с домашним хреном и русской горчицей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</si>
  <si>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</si>
  <si>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</si>
  <si>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</si>
  <si>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</si>
  <si>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</si>
  <si>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</si>
  <si>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</si>
  <si>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</si>
  <si>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БАНКЕТНЫЕ БЛЮДА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</si>
  <si>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</si>
  <si>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</si>
  <si>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</si>
  <si>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</si>
  <si>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</si>
  <si>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</si>
  <si>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ДЕСЕРТЫ</t>
  </si>
  <si>
    <t>Свадебный каравай</t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</si>
  <si>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>(рассчитано на 10 персон)</t>
    </r>
  </si>
  <si>
    <t>Горячие блюда из птицы</t>
  </si>
  <si>
    <t>Жаркое из телятины с овощами и пряными травами</t>
  </si>
  <si>
    <t xml:space="preserve">СОУСЫ </t>
  </si>
  <si>
    <t>Соус ягодный: ежевика, малина, вишня (к красному мясу)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</si>
  <si>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</si>
  <si>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</si>
  <si>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</si>
  <si>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</si>
  <si>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</si>
  <si>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</si>
  <si>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</si>
  <si>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</si>
  <si>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</si>
  <si>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</si>
  <si>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</si>
  <si>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</si>
  <si>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</si>
  <si>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</si>
  <si>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Сангрия на красном вине (легкий винный напиток, настоянный на фруктах и ягодах)</t>
  </si>
  <si>
    <t>КАРТА БЕЗАЛКОГОЛЬНЫХ НАПИТКОВ</t>
  </si>
  <si>
    <t xml:space="preserve">Безалкогольные напитки собственного приготовления 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</si>
  <si>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</si>
  <si>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</si>
  <si>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</si>
  <si>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</si>
  <si>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</si>
  <si>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</si>
  <si>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</si>
  <si>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</si>
  <si>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</si>
  <si>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Соки</t>
  </si>
  <si>
    <t>0262</t>
  </si>
  <si>
    <t>Вода не газированная</t>
  </si>
  <si>
    <t>0268</t>
  </si>
  <si>
    <t>Эвиан (стекло)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</si>
  <si>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</si>
  <si>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</si>
  <si>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</si>
  <si>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</si>
  <si>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</si>
  <si>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</si>
  <si>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</si>
  <si>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0275</t>
  </si>
  <si>
    <t>Нарзан  (стекло)</t>
  </si>
  <si>
    <t>0276</t>
  </si>
  <si>
    <t>Пепси, Миринда, 7АП (стекло)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</si>
  <si>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</si>
  <si>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</si>
  <si>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</si>
  <si>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</si>
  <si>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</si>
  <si>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</si>
  <si>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</si>
  <si>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</si>
  <si>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</si>
  <si>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</si>
  <si>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</si>
  <si>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</si>
  <si>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Глинтвейн на красном вине с фруктами и пряностями</t>
  </si>
  <si>
    <t>Свежие овощи и зелень (свежий огурец, помидор, сладкий перец, редис, сельдерей, сервированные букетом свежей зелени)</t>
  </si>
  <si>
    <t>Соус «Белое вино» (к рыбе)</t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</si>
  <si>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>(рассчитано на 10 персон)          В МАЕ  ОТСУТСТВУЕТ</t>
    </r>
  </si>
  <si>
    <r>
      <t xml:space="preserve">Карп, фаршированный сладкой морковью, жареным луком с лесными грибами </t>
    </r>
    <r>
      <rPr>
        <b/>
        <sz val="14"/>
        <rFont val="Times New Roman"/>
        <family val="1"/>
        <charset val="204"/>
      </rPr>
      <t>(рассчитано на 10 персон)</t>
    </r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</si>
  <si>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>(рассчитано на 6-8 персон)</t>
    </r>
  </si>
  <si>
    <r>
      <t xml:space="preserve">Свиной окорок под хрустящей корочкой </t>
    </r>
    <r>
      <rPr>
        <b/>
        <sz val="14"/>
        <rFont val="Times New Roman"/>
        <family val="1"/>
        <charset val="204"/>
      </rPr>
      <t>(рассчитано на  25-30 персон )</t>
    </r>
  </si>
  <si>
    <t>Плов из цыпленка</t>
  </si>
  <si>
    <t>Соус «Тимьяновый» (к мясу)</t>
  </si>
  <si>
    <t>Холодные закуски из мяса и птицы</t>
  </si>
  <si>
    <r>
      <t xml:space="preserve">Лосось, запеченый целиком, фаршированный морепродуктами </t>
    </r>
    <r>
      <rPr>
        <b/>
        <sz val="14"/>
        <rFont val="Times New Roman"/>
        <family val="1"/>
        <charset val="204"/>
      </rPr>
      <t xml:space="preserve">(рассчитано на 20-25 персон) </t>
    </r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</si>
  <si>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</si>
  <si>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</si>
  <si>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</si>
  <si>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печеного перца, с сырной начинкой, анчоусом и пряной зеленью </t>
    </r>
    <r>
      <rPr>
        <b/>
        <sz val="14"/>
        <rFont val="Times New Roman"/>
        <family val="1"/>
        <charset val="204"/>
      </rPr>
      <t>(4 шт.)</t>
    </r>
  </si>
  <si>
    <t>Перье (стекло)</t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</si>
  <si>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</si>
  <si>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</si>
  <si>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t>Икра красная (с обжаренным французским багетом и сливочным маслом - 8 шт.)</t>
  </si>
  <si>
    <t xml:space="preserve">Паштет из печени цыпленка с французским багетом, обжаренным на оливковом масле (10 шт.)  </t>
  </si>
  <si>
    <r>
      <t>Баран, запеченный целиком  (оригинальная подача от ресторана Х.О.,</t>
    </r>
    <r>
      <rPr>
        <b/>
        <sz val="14"/>
        <rFont val="Times New Roman"/>
        <family val="1"/>
        <charset val="204"/>
      </rPr>
      <t xml:space="preserve">рассчитано на 30 персон)        </t>
    </r>
    <r>
      <rPr>
        <i/>
        <sz val="14"/>
        <rFont val="Times New Roman"/>
        <family val="1"/>
        <charset val="204"/>
      </rPr>
      <t>фирменное блюдо!</t>
    </r>
  </si>
  <si>
    <t>ОБЩИЙ ИТОГ</t>
  </si>
  <si>
    <t>Уменьшение количества порций блюд и напитков в согласованном и утвержденном меню менее, чем за 5 календарных дней до даты проведения мероприятия не производится.</t>
  </si>
  <si>
    <t>На дополнительные блюда и напитки (вследствии увеличения количества гостей), заказанные за 5 суток и менее до проведения мероприятия и в течение мероприятия начисляется обслуживание в размере 20% от общей суммы дозаказа.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</si>
  <si>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</si>
  <si>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</si>
  <si>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</si>
  <si>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</si>
  <si>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</si>
  <si>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</si>
  <si>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</si>
  <si>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</si>
  <si>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</si>
  <si>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</si>
  <si>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</si>
  <si>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</si>
  <si>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</si>
  <si>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</si>
  <si>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</si>
  <si>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</si>
  <si>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</si>
  <si>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</si>
  <si>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</si>
  <si>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06562</t>
  </si>
  <si>
    <t>06481</t>
  </si>
  <si>
    <t>06564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</si>
  <si>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</si>
  <si>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</si>
  <si>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</si>
  <si>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</si>
  <si>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</si>
  <si>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</si>
  <si>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</si>
  <si>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</si>
  <si>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</si>
  <si>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</si>
  <si>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</si>
  <si>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</si>
  <si>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</si>
  <si>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</si>
  <si>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</si>
  <si>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</si>
  <si>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</si>
  <si>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</si>
  <si>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</si>
  <si>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</si>
  <si>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</si>
  <si>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</si>
  <si>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</si>
  <si>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</si>
  <si>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</si>
  <si>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</si>
  <si>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</si>
  <si>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</si>
  <si>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</si>
  <si>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</si>
  <si>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</si>
  <si>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</si>
  <si>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</si>
  <si>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</si>
  <si>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</si>
  <si>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</si>
  <si>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</si>
  <si>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</si>
  <si>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</si>
  <si>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</si>
  <si>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</si>
  <si>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</si>
  <si>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</si>
  <si>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</si>
  <si>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</si>
  <si>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</si>
  <si>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</si>
  <si>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</si>
  <si>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06632</t>
  </si>
  <si>
    <t>06634</t>
  </si>
  <si>
    <t>06636</t>
  </si>
  <si>
    <t>06638</t>
  </si>
  <si>
    <t>06639</t>
  </si>
  <si>
    <t>06640</t>
  </si>
  <si>
    <t>06677</t>
  </si>
  <si>
    <t>06758</t>
  </si>
  <si>
    <t>06759</t>
  </si>
  <si>
    <t>06678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</si>
  <si>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</si>
  <si>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</si>
  <si>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</si>
  <si>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</si>
  <si>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</si>
  <si>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</si>
  <si>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</si>
  <si>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</si>
  <si>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</si>
  <si>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</si>
  <si>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</si>
  <si>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</si>
  <si>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</si>
  <si>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</si>
  <si>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</si>
  <si>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</si>
  <si>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</si>
  <si>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</si>
  <si>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</si>
  <si>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</si>
  <si>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</si>
  <si>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</si>
  <si>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</si>
  <si>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</si>
  <si>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</si>
  <si>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t>Салат «Цезарь» с обжаренной куриной грудкой, томатами черри, яйцом, хрустящими крутонами и классическим соусом</t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</si>
  <si>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</si>
  <si>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</si>
  <si>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с языком теленка и овощным жюльеном, салатом фризе, беконом, с домашним майонезом</t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</si>
  <si>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</si>
  <si>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</si>
  <si>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</si>
  <si>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</si>
  <si>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</si>
  <si>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 xml:space="preserve">Наполеон </t>
  </si>
  <si>
    <t>3500/1500/50 шт.</t>
  </si>
  <si>
    <t>07698</t>
  </si>
  <si>
    <t xml:space="preserve">Салат «Цезарь» со слабосоленым лососем, томатами черри, яйцом, хрустящими крутонами  и классическим соусом </t>
  </si>
  <si>
    <t xml:space="preserve">Салат «Нисуаз» с тунцом-гриль, свежими овощами и горчичным соусом </t>
  </si>
  <si>
    <t>Салат с грибами, стручковой фасолью и соусом винегрет</t>
  </si>
  <si>
    <t xml:space="preserve">Севиче из сибаса с пряным маслом </t>
  </si>
  <si>
    <t xml:space="preserve">Севиче из тунца с азиатским соусом и фенхелем  </t>
  </si>
  <si>
    <t xml:space="preserve">Винный сет (сыровяленые деликатесы, благородные сыры, греческие оливки, паштет из печени цыплёнка с французским багетом, хрустящие гриссини, орехи, виноград и ягодный конфитюр) </t>
  </si>
  <si>
    <t>Утиная грудка Магре с пряной грушей под ягодным муссом</t>
  </si>
  <si>
    <t>Печеные баклажаны, томаты, сладкий перец, лук, цветная капуста, цукини с йогуртовым соусом</t>
  </si>
  <si>
    <t xml:space="preserve">Жюльен с курицей и шампиньонами под сырно-сливочным соусом </t>
  </si>
  <si>
    <t xml:space="preserve">Картофельный гратен </t>
  </si>
  <si>
    <t>Текстиль:</t>
  </si>
  <si>
    <t xml:space="preserve">Ассорти оливок 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</si>
  <si>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</si>
  <si>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</si>
  <si>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</si>
  <si>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</si>
  <si>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>ТОРТ</t>
  </si>
  <si>
    <t xml:space="preserve">Молоко </t>
  </si>
  <si>
    <t>тарелки</t>
  </si>
  <si>
    <t>Запрещается использование свечей, стриммеров и хлопушек и т.п.</t>
  </si>
  <si>
    <t>За запуск собственного фейерверка взымается сумма в размере от 5000 рублей (зависит от масштаба и уровня фейерверка)</t>
  </si>
  <si>
    <r>
      <t xml:space="preserve">Рулетики из блинчика с лососем,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</si>
  <si>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</si>
  <si>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</si>
  <si>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Russia-сет (капуста квашенная с клюквой, сало двух видов, малосольные огурчики,маринованные патиссоны и томаты черри, картофель "в мундире", гренки из бородинского хлеба, горчица)</t>
  </si>
  <si>
    <t>0266</t>
  </si>
  <si>
    <t>Обязательные условия для площадок отеля SMOLINOPARK :</t>
  </si>
  <si>
    <r>
      <t xml:space="preserve">Аренда зала от 10000 до 20000 руб., в заказа развлекательной части мероприятия в отеле- </t>
    </r>
    <r>
      <rPr>
        <b/>
        <sz val="12"/>
        <rFont val="Times New Roman"/>
        <family val="1"/>
        <charset val="204"/>
      </rPr>
      <t>аренда зала, в подарок!</t>
    </r>
  </si>
  <si>
    <t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Другие компании не допускаются.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</si>
  <si>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</si>
  <si>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</si>
  <si>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</si>
  <si>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</si>
  <si>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</si>
  <si>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</si>
  <si>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</si>
  <si>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Салат 150гр.+ Горячее блюдо с гарниром 150/150 гр.+ Хлеб 50 гр.+ Напиток (морс/сок) 200 мл. Чай пакетированный/Кофе заварной; Лимон/Молоко</t>
  </si>
  <si>
    <t xml:space="preserve">ИНФОРМАЦИЯ ПО БАНКЕТУ </t>
  </si>
  <si>
    <t>Кофе/Чай</t>
  </si>
  <si>
    <t>Салат «Цезарь» с тигровыми креветками, томатами черри, яйцом, хрустящими крутонами  и классическим соусом</t>
  </si>
  <si>
    <t>06800</t>
  </si>
  <si>
    <t>06806</t>
  </si>
  <si>
    <t>06803</t>
  </si>
  <si>
    <t>06802</t>
  </si>
  <si>
    <t>06809</t>
  </si>
  <si>
    <t>06790</t>
  </si>
  <si>
    <t>06791</t>
  </si>
  <si>
    <t>06810</t>
  </si>
  <si>
    <t>4920</t>
  </si>
  <si>
    <t>06792</t>
  </si>
  <si>
    <t>06793</t>
  </si>
  <si>
    <t>4905</t>
  </si>
  <si>
    <t>06829</t>
  </si>
  <si>
    <t>06833</t>
  </si>
  <si>
    <t>4863</t>
  </si>
  <si>
    <t>06832</t>
  </si>
  <si>
    <t>4222</t>
  </si>
  <si>
    <t>06819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</si>
  <si>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</si>
  <si>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</si>
  <si>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</si>
  <si>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</si>
  <si>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</si>
  <si>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</si>
  <si>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</si>
  <si>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</si>
  <si>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</si>
  <si>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Food- станции</t>
  </si>
  <si>
    <t>2801</t>
  </si>
  <si>
    <t>1000/800</t>
  </si>
  <si>
    <t>10 шт. 5/5/10/10 гр.</t>
  </si>
  <si>
    <t>Устрицы (малиновый соус, лимон/лайм)</t>
  </si>
  <si>
    <r>
      <rPr>
        <b/>
        <sz val="14"/>
        <rFont val="Times New Roman"/>
        <family val="1"/>
        <charset val="204"/>
      </rPr>
      <t>Seafood grill:</t>
    </r>
    <r>
      <rPr>
        <sz val="14"/>
        <rFont val="Times New Roman"/>
        <family val="1"/>
        <charset val="204"/>
      </rPr>
      <t xml:space="preserve"> Морепродукты обжаренные на раскалённой гималайской соли приготовленные Шеф-поваром при гостях. 
</t>
    </r>
    <r>
      <rPr>
        <b/>
        <sz val="14"/>
        <rFont val="Times New Roman"/>
        <family val="1"/>
        <charset val="204"/>
      </rPr>
      <t>В состав бара входят:</t>
    </r>
    <r>
      <rPr>
        <sz val="14"/>
        <rFont val="Times New Roman"/>
        <family val="1"/>
        <charset val="204"/>
      </rPr>
      <t xml:space="preserve"> морские гребешки, тигровые креветки, соус сливочный манго-чили,   соус «шампань»,  лимон/лайм. </t>
    </r>
    <r>
      <rPr>
        <b/>
        <i/>
        <sz val="14"/>
        <rFont val="Times New Roman"/>
        <family val="1"/>
        <charset val="204"/>
      </rPr>
      <t xml:space="preserve"> Рассчитано на 20-30 гостей</t>
    </r>
    <r>
      <rPr>
        <sz val="14"/>
        <rFont val="Times New Roman"/>
        <family val="1"/>
        <charset val="204"/>
      </rPr>
      <t xml:space="preserve">
</t>
    </r>
  </si>
  <si>
    <t>0600</t>
  </si>
  <si>
    <r>
      <rPr>
        <b/>
        <sz val="14"/>
        <rFont val="Times New Roman"/>
        <family val="1"/>
        <charset val="204"/>
      </rPr>
      <t>Хамон-станция</t>
    </r>
    <r>
      <rPr>
        <sz val="14"/>
        <rFont val="Times New Roman"/>
        <family val="1"/>
        <charset val="204"/>
      </rPr>
      <t xml:space="preserve">: Интерактивная зона подачи ноги хамона, с нарезкой от повара, огненной грушей-фламбе, оливками, вяленными томатами, хрустящими гриссини 150 шт., Фирменная шоу-подача  </t>
    </r>
    <r>
      <rPr>
        <b/>
        <i/>
        <sz val="14"/>
        <rFont val="Times New Roman"/>
        <family val="1"/>
        <charset val="204"/>
      </rPr>
      <t xml:space="preserve">Рассчитано на 80-100 гостей
</t>
    </r>
  </si>
  <si>
    <t>1/2000/1000/500гр.                                   150 шт.</t>
  </si>
  <si>
    <r>
      <rPr>
        <b/>
        <sz val="14"/>
        <rFont val="Times New Roman"/>
        <family val="1"/>
        <charset val="204"/>
      </rPr>
      <t>Тар-тар бар:</t>
    </r>
    <r>
      <rPr>
        <sz val="14"/>
        <rFont val="Times New Roman"/>
        <family val="1"/>
        <charset val="204"/>
      </rPr>
      <t xml:space="preserve"> Интерактивная зона приготовление фирменного тар-тара из говядины или тунца на французском багете.  </t>
    </r>
    <r>
      <rPr>
        <b/>
        <i/>
        <sz val="14"/>
        <rFont val="Times New Roman"/>
        <family val="1"/>
        <charset val="204"/>
      </rPr>
      <t>Рассчитано на 80-100 гостей</t>
    </r>
  </si>
  <si>
    <t>грамм/шт.</t>
  </si>
  <si>
    <t>1 час</t>
  </si>
  <si>
    <r>
      <rPr>
        <b/>
        <sz val="14"/>
        <rFont val="Times New Roman"/>
        <family val="1"/>
        <charset val="204"/>
      </rPr>
      <t>Мимоза-бар:</t>
    </r>
    <r>
      <rPr>
        <sz val="14"/>
        <rFont val="Times New Roman"/>
        <family val="1"/>
        <charset val="204"/>
      </rPr>
      <t xml:space="preserve"> легкий коктейль "Мимоза" содержит шампанское брют + фруктовые соки, свежие ягоды и фрукты. Отличная альтернатива горке шампанского. В состав входит: Игристое вино+фруктовые соки (апельсин, ананас, грейпфрут), фруктовое ассорти (фрукты по сезону)</t>
    </r>
    <r>
      <rPr>
        <b/>
        <sz val="14"/>
        <rFont val="Times New Roman"/>
        <family val="1"/>
        <charset val="204"/>
      </rPr>
      <t xml:space="preserve"> (рассчитано на 35-45 персон)</t>
    </r>
  </si>
  <si>
    <t>Алкогольные и безалкогольные напитки собственного приготовления</t>
  </si>
  <si>
    <t>Горка шампанского (35 бокалов)</t>
  </si>
  <si>
    <t>35б.</t>
  </si>
  <si>
    <t>Какао с корицей</t>
  </si>
  <si>
    <t>Чай заварной черный с ароматными травами</t>
  </si>
  <si>
    <r>
      <rPr>
        <b/>
        <sz val="14"/>
        <rFont val="Times New Roman"/>
        <family val="1"/>
        <charset val="204"/>
      </rPr>
      <t>Cheese bar:</t>
    </r>
    <r>
      <rPr>
        <sz val="14"/>
        <rFont val="Times New Roman"/>
        <family val="1"/>
        <charset val="204"/>
      </rPr>
      <t xml:space="preserve"> Палитра благородных, европейских и фермерских сыров в дополнении с медом, брусничным конфитом, виноградом, греческими оливками, грецкими орехами, хрустящим крекером и палочками Гриссини </t>
    </r>
    <r>
      <rPr>
        <b/>
        <i/>
        <sz val="14"/>
        <rFont val="Times New Roman"/>
        <family val="1"/>
        <charset val="204"/>
      </rPr>
      <t>Рассчитано на 25-30 персон</t>
    </r>
  </si>
  <si>
    <r>
      <rPr>
        <b/>
        <sz val="14"/>
        <rFont val="Times New Roman"/>
        <family val="1"/>
        <charset val="204"/>
      </rPr>
      <t xml:space="preserve">Устричный бар: </t>
    </r>
    <r>
      <rPr>
        <sz val="14"/>
        <rFont val="Times New Roman"/>
        <family val="1"/>
        <charset val="204"/>
      </rPr>
      <t xml:space="preserve">Эксклюзивная подача свежих устриц на подушке из льда. Квалифицированный повар поможет с выбором сорта устрицы, расскажет секреты и подаст деликатес  «из под ножа».                                                            </t>
    </r>
    <r>
      <rPr>
        <b/>
        <sz val="14"/>
        <rFont val="Times New Roman"/>
        <family val="1"/>
        <charset val="204"/>
      </rPr>
      <t xml:space="preserve">В состав бара входят: </t>
    </r>
    <r>
      <rPr>
        <sz val="14"/>
        <rFont val="Times New Roman"/>
        <family val="1"/>
        <charset val="204"/>
      </rPr>
      <t xml:space="preserve">Устрицы 10 шт.; малиновый соус, соус «шампань»,  лимон/лайм.  </t>
    </r>
    <r>
      <rPr>
        <b/>
        <i/>
        <sz val="14"/>
        <rFont val="Times New Roman"/>
        <family val="1"/>
        <charset val="204"/>
      </rPr>
      <t>Рассчитано на 10 гостей</t>
    </r>
    <r>
      <rPr>
        <i/>
        <sz val="14"/>
        <rFont val="Times New Roman"/>
        <family val="1"/>
        <charset val="204"/>
      </rPr>
      <t xml:space="preserve">
</t>
    </r>
  </si>
  <si>
    <t>МЕНЮ ФУРШЕТА</t>
  </si>
  <si>
    <t>Сладкое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</si>
  <si>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</si>
  <si>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</si>
  <si>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r>
      <rPr>
        <b/>
        <sz val="14"/>
        <rFont val="Times New Roman"/>
        <family val="1"/>
        <charset val="204"/>
      </rPr>
      <t>Коктейль-бар</t>
    </r>
    <r>
      <rPr>
        <sz val="14"/>
        <rFont val="Times New Roman"/>
        <family val="1"/>
        <charset val="204"/>
      </rPr>
      <t xml:space="preserve">: мобильная барная стойка, создаст отличную атмосферу на любом мероприятие. Приготовление коктейлей при гостях или подача домашней сангрии, отличная альтернатива горке шампанского. Приготовление коктейлей на выбор. </t>
    </r>
    <r>
      <rPr>
        <b/>
        <i/>
        <sz val="14"/>
        <rFont val="Times New Roman"/>
        <family val="1"/>
        <charset val="204"/>
      </rPr>
      <t xml:space="preserve">Стоимость напитков уточняйте у менеджера. </t>
    </r>
  </si>
  <si>
    <t>Чайный стол</t>
  </si>
  <si>
    <t>МЕНЮ КОФЕ-БРЕЙКОВ</t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</si>
  <si>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</si>
  <si>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</si>
  <si>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</si>
  <si>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</si>
  <si>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</si>
  <si>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</si>
  <si>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</si>
  <si>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</si>
  <si>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</si>
  <si>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</si>
  <si>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</si>
  <si>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</si>
  <si>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</si>
  <si>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</si>
  <si>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</si>
  <si>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</si>
  <si>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</si>
  <si>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</si>
  <si>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</si>
  <si>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</si>
  <si>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</si>
  <si>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</si>
  <si>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</si>
  <si>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</si>
  <si>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</si>
  <si>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</si>
  <si>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</si>
  <si>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</si>
  <si>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</si>
  <si>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</si>
  <si>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</si>
  <si>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</si>
  <si>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</si>
  <si>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</si>
  <si>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</si>
  <si>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</si>
  <si>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</si>
  <si>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</si>
  <si>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</si>
  <si>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</si>
  <si>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</si>
  <si>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</si>
  <si>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</si>
  <si>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</si>
  <si>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</si>
  <si>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</si>
  <si>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</si>
  <si>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</si>
  <si>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</si>
  <si>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</si>
  <si>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</si>
  <si>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</si>
  <si>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</si>
  <si>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</si>
  <si>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</si>
  <si>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</si>
  <si>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</si>
  <si>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</si>
  <si>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</si>
  <si>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</si>
  <si>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</si>
  <si>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</si>
  <si>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</si>
  <si>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</si>
  <si>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</si>
  <si>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</si>
  <si>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</si>
  <si>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</si>
  <si>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</si>
  <si>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</si>
  <si>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</si>
  <si>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</si>
  <si>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</si>
  <si>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</si>
  <si>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</si>
  <si>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</si>
  <si>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</si>
  <si>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</si>
  <si>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</si>
  <si>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</si>
  <si>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>0630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</si>
  <si>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</si>
  <si>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</si>
  <si>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</si>
  <si>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</si>
  <si>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</si>
  <si>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</si>
  <si>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</si>
  <si>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</si>
  <si>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</si>
  <si>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</si>
  <si>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</si>
  <si>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</si>
  <si>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</si>
  <si>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</si>
  <si>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</si>
  <si>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</si>
  <si>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</si>
  <si>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</si>
  <si>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</si>
  <si>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</si>
  <si>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</si>
  <si>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</si>
  <si>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</si>
  <si>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</si>
  <si>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</si>
  <si>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</si>
  <si>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</si>
  <si>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</si>
  <si>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</si>
  <si>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</si>
  <si>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</si>
  <si>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</si>
  <si>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</si>
  <si>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</si>
  <si>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</si>
  <si>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</si>
  <si>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</si>
  <si>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</si>
  <si>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</si>
  <si>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</si>
  <si>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</si>
  <si>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</si>
  <si>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</si>
  <si>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Напитки собственного приготовления</t>
  </si>
  <si>
    <t>№</t>
  </si>
  <si>
    <t>Супы</t>
  </si>
  <si>
    <t>200/50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</si>
  <si>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</si>
  <si>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</si>
  <si>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</si>
  <si>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</si>
  <si>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</si>
  <si>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</si>
  <si>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</si>
  <si>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</si>
  <si>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</si>
  <si>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</si>
  <si>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</si>
  <si>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</si>
  <si>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</si>
  <si>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</si>
  <si>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</si>
  <si>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</si>
  <si>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</si>
  <si>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</si>
  <si>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</si>
  <si>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</si>
  <si>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</si>
  <si>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</si>
  <si>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</si>
  <si>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</si>
  <si>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</si>
  <si>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</si>
  <si>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</si>
  <si>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</si>
  <si>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</si>
  <si>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</si>
  <si>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</si>
  <si>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</si>
  <si>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</si>
  <si>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</si>
  <si>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</si>
  <si>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</si>
  <si>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</si>
  <si>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</si>
  <si>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</si>
  <si>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</si>
  <si>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</si>
  <si>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</si>
  <si>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</si>
  <si>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</si>
  <si>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 xml:space="preserve">Торт 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</si>
  <si>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</si>
  <si>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</si>
  <si>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</si>
  <si>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</si>
  <si>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</si>
  <si>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</si>
  <si>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</si>
  <si>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</si>
  <si>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</si>
  <si>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ВЕГЕТАРИАНСКОЕ МЕНЮ</t>
  </si>
  <si>
    <t xml:space="preserve">Салат с миксом салатов, апельсинами и черри под малиновым соусом </t>
  </si>
  <si>
    <t>Овощной суп «Минестроне»</t>
  </si>
  <si>
    <t>Спагетти-аррабиата</t>
  </si>
  <si>
    <t>Каша гречневая с грибами</t>
  </si>
  <si>
    <t>Печеное яблоко с медом, корицей и грецким орехом</t>
  </si>
  <si>
    <t>НАПИТКИ</t>
  </si>
  <si>
    <r>
      <t xml:space="preserve">Ассорти морепродуктов на гриле (тигровые креветки, королевские креветки, морские гребешки, кальмар, риет из лосося, французский багет, соус «тар-тар» и сливочный с манго)  </t>
    </r>
    <r>
      <rPr>
        <b/>
        <sz val="14"/>
        <rFont val="Times New Roman"/>
        <family val="1"/>
        <charset val="204"/>
      </rPr>
      <t xml:space="preserve">(рассчитано на 6-8 персон) </t>
    </r>
  </si>
  <si>
    <t>Капучино</t>
  </si>
  <si>
    <t>1 чайник</t>
  </si>
  <si>
    <t>Чай заварной в ассортименте</t>
  </si>
  <si>
    <t>Дата проведения: "   "                      2022</t>
  </si>
  <si>
    <t>Аренда зала после 01:00 составляет 10000руб\час (либо свыше 6 часов в дневное время)</t>
  </si>
  <si>
    <r>
      <t xml:space="preserve">Аренда музыкального и светового оборудования отеля - </t>
    </r>
    <r>
      <rPr>
        <b/>
        <sz val="12"/>
        <rFont val="Times New Roman"/>
        <family val="1"/>
        <charset val="204"/>
      </rPr>
      <t>25000 рублей. Для ресторана ХО</t>
    </r>
  </si>
  <si>
    <t xml:space="preserve">Рыбное плато (лосось слабосоленый, австралийская масленная рыба, террин рыбный с хрустящими крутонами, лимоном и лаймом)  </t>
  </si>
  <si>
    <t xml:space="preserve">Филе маринованного лосося в укропе с гренками и каперсами  </t>
  </si>
  <si>
    <t>Cезонные фрукты с ананасом, ягодами и свежей мятой</t>
  </si>
  <si>
    <t>Ассорти разносолов (корнишоны, бочковые томаты, бочковые огурцы, капуста пелюстка, мини-перец, мини-кукуруза, маринованная черемша)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</si>
  <si>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</si>
  <si>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r>
      <t>Жюльен из лесных грибов  под сырной корочкой</t>
    </r>
    <r>
      <rPr>
        <b/>
        <sz val="14"/>
        <color indexed="10"/>
        <rFont val="Times New Roman"/>
        <family val="1"/>
        <charset val="204"/>
      </rPr>
      <t xml:space="preserve"> </t>
    </r>
  </si>
  <si>
    <t xml:space="preserve">Филе трески в кокосовом молоке с овощным ризотто </t>
  </si>
  <si>
    <t xml:space="preserve">Морской гребешок с муссом из зеленого горошка </t>
  </si>
  <si>
    <t>Рулет из цыпленка с адыгейским сыром и шпинатом с картофельным гратеном</t>
  </si>
  <si>
    <t>Тар-тар из тунца с авокадо</t>
  </si>
  <si>
    <t xml:space="preserve">Тар-тар из говядины с ржаными крутонами </t>
  </si>
  <si>
    <t>Салат с уткой и вяленными томатами в цитрусовом соусе</t>
  </si>
  <si>
    <t xml:space="preserve">Филе дорадо с овощным мильфеем </t>
  </si>
  <si>
    <t xml:space="preserve">Тунец в кунжуте с салатом из печеных овощей </t>
  </si>
  <si>
    <t xml:space="preserve">Индейка су-вид с овощами гриль </t>
  </si>
  <si>
    <t>Салат с креветками, кальмаром, морским гребешком и мидиями вонголе на гриле</t>
  </si>
  <si>
    <t xml:space="preserve">Салат с кальмаром, печеными овощами и зеленью </t>
  </si>
  <si>
    <t>Салат с языком, печеным перцем, томатами черри, маринованным огурцом и миксом-салата с горчичным соусом</t>
  </si>
  <si>
    <t xml:space="preserve">Салат с слабосоленым лососем и творожным сыром </t>
  </si>
  <si>
    <t xml:space="preserve">Пармский окорок с пряной грушей и дорблю </t>
  </si>
  <si>
    <t>Слабосоленая сельдь с картофелем и маринованными огурчиками</t>
  </si>
  <si>
    <t>Старорусские мясные закуски (буженина, ростбиф, язык говяжий, подкопченное филе косули, с горчицей,  домашним хреном и маринованными овощами)</t>
  </si>
  <si>
    <t>Ассорти сыровяленых деликатесов (коппа, брезаола, окорок Пармский, сыровяленая утиная грудка, фундук и сушёный абрикос)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</si>
  <si>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</si>
  <si>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t>Куриная грудка со свекольным пюре и сырным соусом</t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</si>
  <si>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   </t>
    </r>
  </si>
  <si>
    <t>Каре ягненка с соусом «Гляс де Вьян» с тёплым салатом Хоровац</t>
  </si>
  <si>
    <t>Филе сибаса со спаржей и сливочно-грибным соусом</t>
  </si>
  <si>
    <t xml:space="preserve">Салат с вырезкой свинины, свежими овощами и луком фри </t>
  </si>
  <si>
    <t xml:space="preserve">Рулет из лосося с овощами в беконе </t>
  </si>
  <si>
    <t>Телятина "Велингтон" с мильфеем из овощей</t>
  </si>
  <si>
    <t xml:space="preserve">Стейк лосося с овощами и креветочным муссом </t>
  </si>
  <si>
    <t>Телячьи щечки с запеченными овощами и соусом «Демиглас»</t>
  </si>
  <si>
    <t>Турнедо из овощей с говяжьим языком и соусом «Горгонзола»</t>
  </si>
  <si>
    <t>Утиная ножка «Конфи» с молодым картофелем и стручковой фасолью</t>
  </si>
  <si>
    <t xml:space="preserve">Салат с ростбифом, молодым картофелем, печеными овощами под пряным соусом «Мустард» </t>
  </si>
  <si>
    <t>Салат с цыпленком су-вид, спаржей и горчичным соусом</t>
  </si>
  <si>
    <t>Ростбиф с миксом салата и вялеными томатами</t>
  </si>
  <si>
    <r>
      <t xml:space="preserve">Рулетики из карбоната с сырным муссом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</si>
  <si>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томленой телятиной, c творожным сыром и перцем-конфи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</si>
  <si>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</si>
  <si>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r>
      <t xml:space="preserve">Рулетик из лосося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</si>
  <si>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Слоеный бриошь с куриным соте и овощами </t>
  </si>
  <si>
    <t>Буженина «по-охотничьи», жареная на гриле с картофельным гратеном и овощами гриль</t>
  </si>
  <si>
    <t xml:space="preserve">Вырезка свинины на дранике с миндальным соусом </t>
  </si>
  <si>
    <t>Банкетные блюда из мяса, дичи и птицы</t>
  </si>
  <si>
    <r>
      <t xml:space="preserve">Запечёная нога косули, вымоченая в красном вине с розмарином, итальянскими травами и чесноком </t>
    </r>
    <r>
      <rPr>
        <b/>
        <sz val="14"/>
        <rFont val="Times New Roman"/>
        <family val="1"/>
        <charset val="204"/>
      </rPr>
      <t xml:space="preserve">(на 10 персон) </t>
    </r>
    <r>
      <rPr>
        <i/>
        <sz val="12"/>
        <rFont val="Times New Roman"/>
        <family val="1"/>
        <charset val="204"/>
      </rPr>
      <t>Сезонное предложение!</t>
    </r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</si>
  <si>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</si>
  <si>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гостей-600 руб.на гостя; 20 и более гостей-550 руб. на гостя)</t>
    </r>
  </si>
  <si>
    <t>Морс ягодный</t>
  </si>
  <si>
    <t>200/40</t>
  </si>
  <si>
    <t>120/100/30</t>
  </si>
  <si>
    <t>140/100/30</t>
  </si>
  <si>
    <t>100/100/30</t>
  </si>
  <si>
    <t>200/100/30</t>
  </si>
  <si>
    <t>150/100/30</t>
  </si>
  <si>
    <t>160/100/30</t>
  </si>
  <si>
    <t>180/100/30</t>
  </si>
  <si>
    <t>Мини-закуски из рыбы и морепродуктов</t>
  </si>
  <si>
    <t>Мини-закуски из мяса и птицы</t>
  </si>
  <si>
    <t>Сырные, ововщные и фруктовые мини-закуски</t>
  </si>
  <si>
    <t>Горячие закуски</t>
  </si>
  <si>
    <t>Гриль-кальмар с цукини и перцем</t>
  </si>
  <si>
    <t xml:space="preserve">Дранник из цукини с лососем и крем-сыром </t>
  </si>
  <si>
    <t>Креветка на карамелизированном ананасе</t>
  </si>
  <si>
    <t>Тунец в кунжуте с соусом терияки</t>
  </si>
  <si>
    <t>Цукини на гриле с тигровой креветкой</t>
  </si>
  <si>
    <t xml:space="preserve">Снежный краб с креветкой и огурцом           </t>
  </si>
  <si>
    <t>Пти пате с карамелизированной грушей и дор-блю</t>
  </si>
  <si>
    <t>Канапе с адыгейским сыром и вяленными томатами</t>
  </si>
  <si>
    <t>Перец-конфи с моцареллой</t>
  </si>
  <si>
    <t>Канапе с черри и сыром фета</t>
  </si>
  <si>
    <t>Рулетик из цукини с перцем и сливочным сыром</t>
  </si>
  <si>
    <t>Мини-капрезе с соусом песто</t>
  </si>
  <si>
    <t>Буженина с вяленными томатами на ржаном тосте</t>
  </si>
  <si>
    <t>Утиная грудка Магре с грушей в ягодном соусе</t>
  </si>
  <si>
    <t>Ростбиф с горчичным соусом и моцареллой на ржаном тосте</t>
  </si>
  <si>
    <t>Коппа с гриссини и крем-сыром с кедровыми орехами</t>
  </si>
  <si>
    <t xml:space="preserve">Ростбиф с белыми грибами и молодым картофелем </t>
  </si>
  <si>
    <t xml:space="preserve">Молодой картофель в беконе с томатом черри </t>
  </si>
  <si>
    <t xml:space="preserve">Овощи-гриль на шпажке </t>
  </si>
  <si>
    <t xml:space="preserve">Мини-шашлычок из цыпленка с грибами </t>
  </si>
  <si>
    <t>Мини-шашлычок из буженины с черри</t>
  </si>
  <si>
    <t>Семги и судака на шпажке</t>
  </si>
  <si>
    <t>Канелони с морепродуктами в сырном соусе</t>
  </si>
  <si>
    <t>Сметанно-карамельный</t>
  </si>
  <si>
    <t>Сметанно-ягодный</t>
  </si>
  <si>
    <t>Морковный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</si>
  <si>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</si>
  <si>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</si>
  <si>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</si>
  <si>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</si>
  <si>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</si>
  <si>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</si>
  <si>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>Бри с клубникой</t>
  </si>
  <si>
    <t>Канапе с цыпленком и черри</t>
  </si>
  <si>
    <t>Утиная грудка Магре с ягодным соусом</t>
  </si>
  <si>
    <t>Креветки-гриль с томатами черри</t>
  </si>
  <si>
    <t xml:space="preserve"> цена</t>
  </si>
  <si>
    <t>по запросу</t>
  </si>
  <si>
    <t>1000/1000/5/5/10/10 гр.</t>
  </si>
  <si>
    <t xml:space="preserve">Напитки </t>
  </si>
  <si>
    <t>Травяной  салат с  броколли, стручковой фасолью, огурцом,  и бобами эдамаме</t>
  </si>
  <si>
    <t xml:space="preserve">Капустный салат с огурцом, сельдереем, томатом черри и паприкой </t>
  </si>
  <si>
    <t>Брусетта с Грибами и томатами черри</t>
  </si>
  <si>
    <t xml:space="preserve">Грибная похлебка </t>
  </si>
  <si>
    <t>Крем-суп из тыквы с обжаренным шпинатом</t>
  </si>
  <si>
    <t>Спагетти из гречневой муки с овощами</t>
  </si>
  <si>
    <t>Кус-кус с белыми грибами</t>
  </si>
  <si>
    <t>Жареный картофель с луком и зеленью</t>
  </si>
  <si>
    <t>2000/100шт.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</si>
  <si>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</si>
  <si>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</si>
  <si>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</si>
  <si>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</si>
  <si>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</si>
  <si>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</si>
  <si>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</si>
  <si>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</si>
  <si>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</si>
  <si>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</si>
  <si>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</si>
  <si>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</si>
  <si>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t>Пате с кальмаром в сметанно-сливочном соусе</t>
  </si>
  <si>
    <t>Пате с печеными овощами и крем-сыром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</si>
  <si>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</si>
  <si>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t xml:space="preserve">Рулеты </t>
  </si>
  <si>
    <t>Окончательное согласование ассортимента блюда на банкет производится за 1 месяц до даты мероприятия.</t>
  </si>
  <si>
    <t>Окончательное согласование  и утверждение количества гостей на банкет производится не менее, чем за 5 календарных дней до даты проведения мероприятия.</t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</si>
  <si>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</si>
  <si>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</si>
  <si>
    <t xml:space="preserve">Пти пате с крем-сыром и красной икрой  </t>
  </si>
  <si>
    <t xml:space="preserve">Шпинатный блинчик с красной икрой и сливочным муссом </t>
  </si>
  <si>
    <t xml:space="preserve">Пате с паштетом из цыплёнка и инжирным кули </t>
  </si>
  <si>
    <t>Фрукты</t>
  </si>
  <si>
    <t xml:space="preserve">МЕНЮ БАНКЕТА от 20.03.22 </t>
  </si>
  <si>
    <t xml:space="preserve">САЛАТЫ </t>
  </si>
  <si>
    <t xml:space="preserve">ХОЛОДНЫЕ ЗАКУСКИ </t>
  </si>
  <si>
    <t xml:space="preserve">ГОРЯЧИЕ БЛЮДА </t>
  </si>
  <si>
    <t>КАРТА ВИН:</t>
  </si>
  <si>
    <t xml:space="preserve"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</si>
</sst>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2"/>
      <color rgb="FFC00000"/>
      <name val="Arial"/>
      <family val="2"/>
      <charset val="204"/>
    </font>
    <font>
      <b/>
      <sz val="10"/>
      <color rgb="FFC00000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b/>
      <sz val="10"/>
      <color rgb="FFC00000"/>
      <name val="Helv"/>
    </font>
    <font>
      <b/>
      <i/>
      <sz val="18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24"/>
      <color rgb="FFC00000"/>
      <name val="Times New Roman"/>
      <family val="1"/>
      <charset val="204"/>
    </font>
    <font>
      <b/>
      <sz val="16"/>
      <color rgb="FFC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2">
    <xf numFmtId="0" fontId="0" fillId="0" borderId="0" xfId="0"/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7" fillId="5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5" fillId="5" borderId="0" xfId="0" applyFont="1" applyFill="1"/>
    <xf numFmtId="0" fontId="35" fillId="5" borderId="0" xfId="0" applyFont="1" applyFill="1" applyBorder="1"/>
    <xf numFmtId="0" fontId="35" fillId="5" borderId="0" xfId="0" applyFont="1" applyFill="1" applyAlignment="1">
      <alignment horizontal="left"/>
    </xf>
    <xf numFmtId="0" fontId="0" fillId="5" borderId="0" xfId="0" applyFill="1" applyBorder="1"/>
    <xf numFmtId="0" fontId="0" fillId="5" borderId="0" xfId="0" applyFill="1"/>
    <xf numFmtId="0" fontId="39" fillId="5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42" fillId="0" borderId="0" xfId="0" applyFont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16" fillId="11" borderId="1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right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3" fontId="17" fillId="5" borderId="1" xfId="0" applyNumberFormat="1" applyFont="1" applyFill="1" applyBorder="1" applyAlignment="1">
      <alignment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wrapText="1"/>
    </xf>
    <xf numFmtId="49" fontId="28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13" borderId="1" xfId="0" applyFont="1" applyFill="1" applyBorder="1" applyAlignment="1">
      <alignment horizontal="center" vertical="center" wrapText="1" shrinkToFit="1"/>
    </xf>
    <xf numFmtId="0" fontId="44" fillId="0" borderId="0" xfId="0" applyFont="1"/>
    <xf numFmtId="0" fontId="45" fillId="0" borderId="0" xfId="0" applyFont="1"/>
    <xf numFmtId="49" fontId="7" fillId="13" borderId="1" xfId="0" applyNumberFormat="1" applyFont="1" applyFill="1" applyBorder="1" applyAlignment="1">
      <alignment horizontal="center" vertical="center" wrapText="1"/>
    </xf>
    <xf numFmtId="0" fontId="7" fillId="13" borderId="1" xfId="0" applyNumberFormat="1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8" fillId="13" borderId="1" xfId="0" applyFont="1" applyFill="1" applyBorder="1"/>
    <xf numFmtId="0" fontId="43" fillId="13" borderId="1" xfId="0" applyFont="1" applyFill="1" applyBorder="1" applyAlignment="1">
      <alignment horizontal="center" vertical="center"/>
    </xf>
    <xf numFmtId="0" fontId="8" fillId="0" borderId="0" xfId="0" applyFont="1"/>
    <xf numFmtId="49" fontId="2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0" xfId="0" applyFont="1" applyFill="1"/>
    <xf numFmtId="0" fontId="8" fillId="13" borderId="1" xfId="0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0" fontId="43" fillId="13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shrinkToFi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wrapText="1"/>
    </xf>
    <xf numFmtId="0" fontId="48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9" fillId="0" borderId="0" xfId="0" applyFont="1"/>
    <xf numFmtId="0" fontId="12" fillId="0" borderId="1" xfId="0" applyFont="1" applyFill="1" applyBorder="1" applyAlignment="1">
      <alignment horizontal="left"/>
    </xf>
    <xf numFmtId="0" fontId="8" fillId="13" borderId="1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12" fillId="0" borderId="2" xfId="0" applyFont="1" applyBorder="1"/>
    <xf numFmtId="49" fontId="32" fillId="13" borderId="1" xfId="0" applyNumberFormat="1" applyFont="1" applyFill="1" applyBorder="1" applyAlignment="1">
      <alignment horizontal="center" vertical="center"/>
    </xf>
    <xf numFmtId="49" fontId="28" fillId="13" borderId="1" xfId="0" applyNumberFormat="1" applyFont="1" applyFill="1" applyBorder="1" applyAlignment="1">
      <alignment horizontal="center"/>
    </xf>
    <xf numFmtId="49" fontId="28" fillId="13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3" borderId="1" xfId="0" applyFont="1" applyFill="1" applyBorder="1" applyAlignment="1">
      <alignment horizontal="right" vertical="center"/>
    </xf>
    <xf numFmtId="0" fontId="8" fillId="1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vertical="center" wrapText="1"/>
    </xf>
    <xf numFmtId="0" fontId="46" fillId="5" borderId="0" xfId="0" applyFont="1" applyFill="1"/>
    <xf numFmtId="0" fontId="7" fillId="11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3" fillId="0" borderId="8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/>
    <xf numFmtId="0" fontId="55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0" fillId="0" borderId="0" xfId="0" applyFont="1" applyFill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8" fillId="0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4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56" fillId="0" borderId="0" xfId="0" applyFont="1" applyAlignment="1">
      <alignment horizontal="center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right"/>
    </xf>
    <xf numFmtId="0" fontId="31" fillId="0" borderId="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7" fillId="10" borderId="4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 shrinkToFit="1"/>
    </xf>
    <xf numFmtId="0" fontId="7" fillId="11" borderId="1" xfId="0" applyFont="1" applyFill="1" applyBorder="1" applyAlignment="1">
      <alignment horizontal="center" vertical="center" wrapText="1" shrinkToFit="1"/>
    </xf>
    <xf numFmtId="0" fontId="7" fillId="11" borderId="4" xfId="0" applyFont="1" applyFill="1" applyBorder="1" applyAlignment="1">
      <alignment horizontal="center" vertical="center" wrapText="1" shrinkToFit="1"/>
    </xf>
    <xf numFmtId="0" fontId="7" fillId="11" borderId="2" xfId="0" applyFont="1" applyFill="1" applyBorder="1" applyAlignment="1">
      <alignment horizontal="center" vertical="center" wrapText="1" shrinkToFit="1"/>
    </xf>
    <xf numFmtId="0" fontId="15" fillId="11" borderId="1" xfId="0" applyFont="1" applyFill="1" applyBorder="1" applyAlignment="1">
      <alignment horizontal="center" vertical="center" wrapText="1" shrinkToFit="1"/>
    </xf>
    <xf numFmtId="0" fontId="20" fillId="11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righ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1" fillId="10" borderId="4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13" borderId="4" xfId="0" applyFont="1" applyFill="1" applyBorder="1" applyAlignment="1">
      <alignment horizontal="center" vertical="center" wrapText="1" shrinkToFit="1"/>
    </xf>
    <xf numFmtId="0" fontId="7" fillId="13" borderId="2" xfId="0" applyFont="1" applyFill="1" applyBorder="1" applyAlignment="1">
      <alignment horizontal="center" vertical="center" wrapText="1" shrinkToFit="1"/>
    </xf>
    <xf numFmtId="0" fontId="7" fillId="13" borderId="1" xfId="0" applyFont="1" applyFill="1" applyBorder="1" applyAlignment="1">
      <alignment horizontal="center" vertical="center" wrapText="1" shrinkToFi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/>
    <xf numFmtId="0" fontId="49" fillId="0" borderId="4" xfId="0" applyFont="1" applyBorder="1" applyAlignment="1"/>
    <xf numFmtId="0" fontId="49" fillId="0" borderId="3" xfId="0" applyFont="1" applyBorder="1" applyAlignment="1"/>
    <xf numFmtId="0" fontId="49" fillId="0" borderId="2" xfId="0" applyFont="1" applyBorder="1" applyAlignment="1"/>
    <xf numFmtId="0" fontId="35" fillId="5" borderId="0" xfId="0" applyFont="1" applyFill="1" applyAlignment="1">
      <alignment horizontal="left"/>
    </xf>
    <xf numFmtId="0" fontId="40" fillId="7" borderId="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EEECE1"/>
      <color rgb="FFB8CCE4"/>
      <color rgb="FFFFCCFF"/>
      <color rgb="FFFFCC99"/>
      <color rgb="FFFFCC66"/>
      <color rgb="FFFFFC75"/>
      <color rgb="FFCCFFCC"/>
      <color rgb="FF33CCCC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911678</xdr:colOff>
      <xdr:row>2</xdr:row>
      <xdr:rowOff>108856</xdr:rowOff>
    </xdr:from>
    <xdr:to>
      <xdr:col>6</xdr:col>
      <xdr:colOff>789213</xdr:colOff>
      <xdr:row>10</xdr:row>
      <xdr:rowOff>136072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6571" y="680356"/>
          <a:ext cx="4884964" cy="225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916782</xdr:colOff>
      <xdr:row>2</xdr:row>
      <xdr:rowOff>171869</xdr:rowOff>
    </xdr:from>
    <xdr:to>
      <xdr:col>6</xdr:col>
      <xdr:colOff>654844</xdr:colOff>
      <xdr:row>10</xdr:row>
      <xdr:rowOff>87480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5470" y="743369"/>
          <a:ext cx="4381499" cy="2130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785813</xdr:colOff>
      <xdr:row>2</xdr:row>
      <xdr:rowOff>156480</xdr:rowOff>
    </xdr:from>
    <xdr:to>
      <xdr:col>6</xdr:col>
      <xdr:colOff>702468</xdr:colOff>
      <xdr:row>9</xdr:row>
      <xdr:rowOff>254168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863" y="727980"/>
          <a:ext cx="4555330" cy="2231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758599</xdr:colOff>
      <xdr:row>2</xdr:row>
      <xdr:rowOff>224516</xdr:rowOff>
    </xdr:from>
    <xdr:to>
      <xdr:col>6</xdr:col>
      <xdr:colOff>1018088</xdr:colOff>
      <xdr:row>10</xdr:row>
      <xdr:rowOff>108858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0992" y="796016"/>
          <a:ext cx="4709025" cy="21159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496662</xdr:colOff>
      <xdr:row>2</xdr:row>
      <xdr:rowOff>212609</xdr:rowOff>
    </xdr:from>
    <xdr:to>
      <xdr:col>6</xdr:col>
      <xdr:colOff>737101</xdr:colOff>
      <xdr:row>10</xdr:row>
      <xdr:rowOff>116001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850" y="784109"/>
          <a:ext cx="4610032" cy="21179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6</xdr:col>
      <xdr:colOff>452887</xdr:colOff>
      <xdr:row>6</xdr:row>
      <xdr:rowOff>194883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304800"/>
          <a:ext cx="3319912" cy="1576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I264"/>
  <sheetViews>
    <sheetView tabSelected="1" view="pageBreakPreview" topLeftCell="B184" zoomScale="70" zoomScaleNormal="69" zoomScaleSheetLayoutView="70" workbookViewId="0">
      <selection activeCell="A205" sqref="A205:B205"/>
    </sheetView>
  </sheetViews>
  <sheetFormatPr defaultRowHeight="12.75" x14ac:dyDescent="0.2"/>
  <cols>
    <col min="1" max="1" width="14.28515625" style="16" hidden="1" customWidth="1"/>
    <col min="2" max="2" width="161.85546875" style="19" customWidth="1"/>
    <col min="3" max="3" width="18.42578125" style="13" customWidth="1"/>
    <col min="4" max="4" width="23.7109375" style="5" customWidth="1"/>
    <col min="5" max="5" width="17.5703125" style="28" customWidth="1"/>
    <col min="6" max="6" width="15.5703125" style="101" customWidth="1"/>
    <col min="7" max="7" width="22.85546875" style="5" customWidth="1"/>
    <col min="8" max="8" width="23.7109375" style="211" customWidth="1"/>
    <col min="9" max="9" width="17.7109375" style="180" customWidth="1"/>
    <col min="10" max="16384" width="9.140625" style="5"/>
  </cols>
  <sheetData>
    <row r="1" spans="1:8" s="67" customFormat="1" ht="23.25" customHeight="1" x14ac:dyDescent="0.2">
      <c r="A1" s="209"/>
      <c r="B1" s="210"/>
      <c r="C1" s="257" t="s">
        <v>270</v>
      </c>
      <c r="D1" s="257"/>
      <c r="E1" s="257"/>
      <c r="F1" s="257"/>
      <c r="G1" s="258"/>
      <c r="H1" s="218"/>
    </row>
    <row r="2" spans="1:8" s="10" customFormat="1" ht="21.75" customHeight="1" x14ac:dyDescent="0.2">
      <c r="A2" s="259" t="s">
        <v>535</v>
      </c>
      <c r="B2" s="260"/>
      <c r="C2" s="261"/>
      <c r="D2" s="261"/>
      <c r="E2" s="261"/>
      <c r="F2" s="261"/>
      <c r="G2" s="261"/>
      <c r="H2" s="219"/>
    </row>
    <row r="3" spans="1:8" s="10" customFormat="1" ht="21.75" customHeight="1" x14ac:dyDescent="0.2">
      <c r="A3" s="259" t="s">
        <v>60</v>
      </c>
      <c r="B3" s="260"/>
      <c r="C3" s="261"/>
      <c r="D3" s="261"/>
      <c r="E3" s="261"/>
      <c r="F3" s="261"/>
      <c r="G3" s="261"/>
      <c r="H3" s="219"/>
    </row>
    <row r="4" spans="1:8" s="10" customFormat="1" ht="21" customHeight="1" x14ac:dyDescent="0.2">
      <c r="A4" s="259" t="s">
        <v>61</v>
      </c>
      <c r="B4" s="260"/>
      <c r="C4" s="261"/>
      <c r="D4" s="261"/>
      <c r="E4" s="261"/>
      <c r="F4" s="261"/>
      <c r="G4" s="261"/>
      <c r="H4" s="219"/>
    </row>
    <row r="5" spans="1:8" s="10" customFormat="1" ht="24" customHeight="1" x14ac:dyDescent="0.2">
      <c r="A5" s="259" t="s">
        <v>62</v>
      </c>
      <c r="B5" s="260"/>
      <c r="C5" s="261"/>
      <c r="D5" s="261"/>
      <c r="E5" s="261"/>
      <c r="F5" s="261"/>
      <c r="G5" s="261"/>
      <c r="H5" s="219"/>
    </row>
    <row r="6" spans="1:8" s="10" customFormat="1" ht="21" customHeight="1" x14ac:dyDescent="0.2">
      <c r="A6" s="259" t="s">
        <v>63</v>
      </c>
      <c r="B6" s="260"/>
      <c r="C6" s="261"/>
      <c r="D6" s="261"/>
      <c r="E6" s="261"/>
      <c r="F6" s="261"/>
      <c r="G6" s="261"/>
      <c r="H6" s="219"/>
    </row>
    <row r="7" spans="1:8" s="10" customFormat="1" ht="23.25" customHeight="1" x14ac:dyDescent="0.2">
      <c r="A7" s="259" t="s">
        <v>65</v>
      </c>
      <c r="B7" s="260"/>
      <c r="C7" s="261"/>
      <c r="D7" s="261"/>
      <c r="E7" s="261"/>
      <c r="F7" s="261"/>
      <c r="G7" s="261"/>
      <c r="H7" s="219"/>
    </row>
    <row r="8" spans="1:8" s="10" customFormat="1" ht="21" customHeight="1" x14ac:dyDescent="0.2">
      <c r="A8" s="259" t="s">
        <v>64</v>
      </c>
      <c r="B8" s="260"/>
      <c r="C8" s="261"/>
      <c r="D8" s="261"/>
      <c r="E8" s="261"/>
      <c r="F8" s="261"/>
      <c r="G8" s="261"/>
      <c r="H8" s="219"/>
    </row>
    <row r="9" spans="1:8" s="10" customFormat="1" ht="21.75" customHeight="1" x14ac:dyDescent="0.2">
      <c r="A9" s="262" t="s">
        <v>283</v>
      </c>
      <c r="B9" s="263"/>
      <c r="C9" s="261"/>
      <c r="D9" s="261"/>
      <c r="E9" s="261"/>
      <c r="F9" s="261"/>
      <c r="G9" s="261"/>
      <c r="H9" s="219"/>
    </row>
    <row r="10" spans="1:8" s="10" customFormat="1" ht="21.75" customHeight="1" x14ac:dyDescent="0.2">
      <c r="A10" s="262" t="s">
        <v>258</v>
      </c>
      <c r="B10" s="263"/>
      <c r="C10" s="261"/>
      <c r="D10" s="261"/>
      <c r="E10" s="261"/>
      <c r="F10" s="261"/>
      <c r="G10" s="261"/>
      <c r="H10" s="219"/>
    </row>
    <row r="11" spans="1:8" s="10" customFormat="1" ht="24.75" customHeight="1" x14ac:dyDescent="0.2">
      <c r="A11" s="262" t="s">
        <v>667</v>
      </c>
      <c r="B11" s="263"/>
      <c r="C11" s="261"/>
      <c r="D11" s="261"/>
      <c r="E11" s="261"/>
      <c r="F11" s="261"/>
      <c r="G11" s="261"/>
      <c r="H11" s="179"/>
    </row>
    <row r="12" spans="1:8" s="10" customFormat="1" ht="21.75" customHeight="1" x14ac:dyDescent="0.2">
      <c r="A12" s="305" t="s">
        <v>668</v>
      </c>
      <c r="B12" s="263"/>
      <c r="C12" s="261"/>
      <c r="D12" s="261"/>
      <c r="E12" s="261"/>
      <c r="F12" s="261"/>
      <c r="G12" s="261"/>
      <c r="H12" s="179"/>
    </row>
    <row r="13" spans="1:8" s="20" customFormat="1" ht="24.75" customHeight="1" x14ac:dyDescent="0.2">
      <c r="A13" s="264" t="s">
        <v>673</v>
      </c>
      <c r="B13" s="265"/>
      <c r="C13" s="265"/>
      <c r="D13" s="265"/>
      <c r="E13" s="265"/>
      <c r="F13" s="265"/>
      <c r="G13" s="266"/>
      <c r="H13" s="220"/>
    </row>
    <row r="14" spans="1:8" s="21" customFormat="1" ht="18.75" customHeight="1" x14ac:dyDescent="0.2">
      <c r="A14" s="267" t="s">
        <v>21</v>
      </c>
      <c r="B14" s="267"/>
      <c r="C14" s="199" t="s">
        <v>36</v>
      </c>
      <c r="D14" s="68" t="s">
        <v>33</v>
      </c>
      <c r="E14" s="199" t="s">
        <v>37</v>
      </c>
      <c r="F14" s="199" t="s">
        <v>266</v>
      </c>
      <c r="G14" s="199" t="s">
        <v>38</v>
      </c>
      <c r="H14" s="221"/>
    </row>
    <row r="15" spans="1:8" s="21" customFormat="1" ht="18.75" customHeight="1" x14ac:dyDescent="0.2">
      <c r="A15" s="268" t="s">
        <v>22</v>
      </c>
      <c r="B15" s="268"/>
      <c r="C15" s="200" t="s">
        <v>23</v>
      </c>
      <c r="D15" s="200" t="s">
        <v>24</v>
      </c>
      <c r="E15" s="200" t="s">
        <v>25</v>
      </c>
      <c r="F15" s="200" t="s">
        <v>37</v>
      </c>
      <c r="G15" s="200" t="s">
        <v>24</v>
      </c>
      <c r="H15" s="221"/>
    </row>
    <row r="16" spans="1:8" s="3" customFormat="1" ht="24.75" customHeight="1" x14ac:dyDescent="0.2">
      <c r="A16" s="269" t="s">
        <v>674</v>
      </c>
      <c r="B16" s="269"/>
      <c r="C16" s="69"/>
      <c r="D16" s="70"/>
      <c r="E16" s="71"/>
      <c r="F16" s="94"/>
      <c r="G16" s="72"/>
      <c r="H16" s="228"/>
    </row>
    <row r="17" spans="1:8" s="4" customFormat="1" ht="18.75" customHeight="1" x14ac:dyDescent="0.2">
      <c r="A17" s="270" t="s">
        <v>42</v>
      </c>
      <c r="B17" s="270"/>
      <c r="C17" s="73"/>
      <c r="D17" s="74"/>
      <c r="E17" s="75"/>
      <c r="F17" s="198"/>
      <c r="G17" s="76"/>
      <c r="H17" s="231"/>
    </row>
    <row r="18" spans="1:8" s="54" customFormat="1" ht="18.75" customHeight="1" x14ac:dyDescent="0.2">
      <c r="A18" s="58"/>
      <c r="B18" s="56" t="s">
        <v>554</v>
      </c>
      <c r="C18" s="51">
        <v>160</v>
      </c>
      <c r="D18" s="55">
        <v>390</v>
      </c>
      <c r="E18" s="52"/>
      <c r="F18" s="204"/>
      <c r="G18" s="53">
        <f>SUM(E18*D18)</f>
        <v>0</v>
      </c>
      <c r="H18" s="230"/>
    </row>
    <row r="19" spans="1:8" s="54" customFormat="1" ht="18.75" customHeight="1" x14ac:dyDescent="0.2">
      <c r="A19" s="58"/>
      <c r="B19" s="56" t="s">
        <v>249</v>
      </c>
      <c r="C19" s="51">
        <v>160</v>
      </c>
      <c r="D19" s="55">
        <v>450</v>
      </c>
      <c r="E19" s="52"/>
      <c r="F19" s="204"/>
      <c r="G19" s="53">
        <f t="shared" ref="G19:G82" si="0">SUM(E19*D19)</f>
        <v>0</v>
      </c>
      <c r="H19" s="230"/>
    </row>
    <row r="20" spans="1:8" s="54" customFormat="1" ht="18.75" customHeight="1" x14ac:dyDescent="0.2">
      <c r="A20" s="58"/>
      <c r="B20" s="56" t="s">
        <v>553</v>
      </c>
      <c r="C20" s="51">
        <v>160</v>
      </c>
      <c r="D20" s="55">
        <v>490</v>
      </c>
      <c r="E20" s="52"/>
      <c r="F20" s="204"/>
      <c r="G20" s="53">
        <f t="shared" si="0"/>
        <v>0</v>
      </c>
      <c r="H20" s="230"/>
    </row>
    <row r="21" spans="1:8" s="11" customFormat="1" ht="18.75" customHeight="1" x14ac:dyDescent="0.2">
      <c r="A21" s="58" t="s">
        <v>150</v>
      </c>
      <c r="B21" s="52" t="s">
        <v>556</v>
      </c>
      <c r="C21" s="51">
        <v>160</v>
      </c>
      <c r="D21" s="55">
        <v>490</v>
      </c>
      <c r="E21" s="52"/>
      <c r="F21" s="204"/>
      <c r="G21" s="53">
        <f t="shared" si="0"/>
        <v>0</v>
      </c>
      <c r="H21" s="241"/>
    </row>
    <row r="22" spans="1:8" s="11" customFormat="1" ht="18.75" customHeight="1" x14ac:dyDescent="0.2">
      <c r="A22" s="58" t="s">
        <v>152</v>
      </c>
      <c r="B22" s="57" t="s">
        <v>248</v>
      </c>
      <c r="C22" s="51">
        <v>150</v>
      </c>
      <c r="D22" s="55">
        <v>520</v>
      </c>
      <c r="E22" s="52"/>
      <c r="F22" s="204"/>
      <c r="G22" s="53">
        <f t="shared" si="0"/>
        <v>0</v>
      </c>
      <c r="H22" s="241"/>
    </row>
    <row r="23" spans="1:8" s="11" customFormat="1" ht="18.75" customHeight="1" x14ac:dyDescent="0.2">
      <c r="A23" s="58" t="s">
        <v>151</v>
      </c>
      <c r="B23" s="57" t="s">
        <v>287</v>
      </c>
      <c r="C23" s="51">
        <v>150</v>
      </c>
      <c r="D23" s="55">
        <v>550</v>
      </c>
      <c r="E23" s="52"/>
      <c r="F23" s="204"/>
      <c r="G23" s="53">
        <f t="shared" si="0"/>
        <v>0</v>
      </c>
      <c r="H23" s="241"/>
    </row>
    <row r="24" spans="1:8" s="4" customFormat="1" ht="18.75" customHeight="1" x14ac:dyDescent="0.2">
      <c r="A24" s="270" t="s">
        <v>8</v>
      </c>
      <c r="B24" s="270"/>
      <c r="C24" s="77"/>
      <c r="D24" s="175"/>
      <c r="E24" s="175"/>
      <c r="F24" s="198"/>
      <c r="G24" s="175"/>
      <c r="H24" s="231"/>
    </row>
    <row r="25" spans="1:8" s="54" customFormat="1" ht="18.75" customHeight="1" x14ac:dyDescent="0.2">
      <c r="A25" s="58"/>
      <c r="B25" s="57" t="s">
        <v>574</v>
      </c>
      <c r="C25" s="51">
        <v>160</v>
      </c>
      <c r="D25" s="55">
        <v>380</v>
      </c>
      <c r="E25" s="52"/>
      <c r="F25" s="204"/>
      <c r="G25" s="53">
        <f t="shared" si="0"/>
        <v>0</v>
      </c>
      <c r="H25" s="230"/>
    </row>
    <row r="26" spans="1:8" s="54" customFormat="1" ht="18.75" customHeight="1" x14ac:dyDescent="0.2">
      <c r="A26" s="58"/>
      <c r="B26" s="57" t="s">
        <v>566</v>
      </c>
      <c r="C26" s="51">
        <v>170</v>
      </c>
      <c r="D26" s="55">
        <v>380</v>
      </c>
      <c r="E26" s="52"/>
      <c r="F26" s="204"/>
      <c r="G26" s="53">
        <f t="shared" si="0"/>
        <v>0</v>
      </c>
      <c r="H26" s="230"/>
    </row>
    <row r="27" spans="1:8" s="54" customFormat="1" ht="18.75" customHeight="1" x14ac:dyDescent="0.2">
      <c r="A27" s="58"/>
      <c r="B27" s="52" t="s">
        <v>239</v>
      </c>
      <c r="C27" s="51">
        <v>160</v>
      </c>
      <c r="D27" s="55">
        <v>380</v>
      </c>
      <c r="E27" s="52"/>
      <c r="F27" s="204"/>
      <c r="G27" s="53">
        <f t="shared" si="0"/>
        <v>0</v>
      </c>
      <c r="H27" s="230"/>
    </row>
    <row r="28" spans="1:8" s="54" customFormat="1" ht="18.75" customHeight="1" x14ac:dyDescent="0.2">
      <c r="A28" s="58"/>
      <c r="B28" s="57" t="s">
        <v>573</v>
      </c>
      <c r="C28" s="51">
        <v>160</v>
      </c>
      <c r="D28" s="55">
        <v>420</v>
      </c>
      <c r="E28" s="52"/>
      <c r="F28" s="204"/>
      <c r="G28" s="53">
        <f t="shared" si="0"/>
        <v>0</v>
      </c>
      <c r="H28" s="230"/>
    </row>
    <row r="29" spans="1:8" s="54" customFormat="1" ht="18.75" customHeight="1" x14ac:dyDescent="0.2">
      <c r="A29" s="58"/>
      <c r="B29" s="57" t="s">
        <v>555</v>
      </c>
      <c r="C29" s="51">
        <v>170</v>
      </c>
      <c r="D29" s="55">
        <v>420</v>
      </c>
      <c r="E29" s="52"/>
      <c r="F29" s="204"/>
      <c r="G29" s="53">
        <f t="shared" si="0"/>
        <v>0</v>
      </c>
      <c r="H29" s="230"/>
    </row>
    <row r="30" spans="1:8" s="54" customFormat="1" ht="18.75" customHeight="1" x14ac:dyDescent="0.2">
      <c r="A30" s="58" t="s">
        <v>244</v>
      </c>
      <c r="B30" s="57" t="s">
        <v>236</v>
      </c>
      <c r="C30" s="51">
        <v>180</v>
      </c>
      <c r="D30" s="55">
        <v>420</v>
      </c>
      <c r="E30" s="52"/>
      <c r="F30" s="204"/>
      <c r="G30" s="53">
        <f t="shared" si="0"/>
        <v>0</v>
      </c>
      <c r="H30" s="230"/>
    </row>
    <row r="31" spans="1:8" s="54" customFormat="1" ht="18.75" customHeight="1" x14ac:dyDescent="0.2">
      <c r="A31" s="58" t="s">
        <v>153</v>
      </c>
      <c r="B31" s="57" t="s">
        <v>549</v>
      </c>
      <c r="C31" s="51">
        <v>170</v>
      </c>
      <c r="D31" s="55">
        <v>450</v>
      </c>
      <c r="E31" s="52"/>
      <c r="F31" s="204"/>
      <c r="G31" s="53">
        <f t="shared" si="0"/>
        <v>0</v>
      </c>
      <c r="H31" s="230"/>
    </row>
    <row r="32" spans="1:8" s="4" customFormat="1" ht="18.75" customHeight="1" x14ac:dyDescent="0.2">
      <c r="A32" s="271" t="s">
        <v>9</v>
      </c>
      <c r="B32" s="272"/>
      <c r="C32" s="77"/>
      <c r="D32" s="175"/>
      <c r="E32" s="175"/>
      <c r="F32" s="198"/>
      <c r="G32" s="175"/>
      <c r="H32" s="231"/>
    </row>
    <row r="33" spans="1:8" s="54" customFormat="1" ht="18.75" customHeight="1" x14ac:dyDescent="0.2">
      <c r="A33" s="58" t="s">
        <v>154</v>
      </c>
      <c r="B33" s="57" t="s">
        <v>240</v>
      </c>
      <c r="C33" s="51">
        <v>180</v>
      </c>
      <c r="D33" s="55">
        <v>400</v>
      </c>
      <c r="E33" s="52"/>
      <c r="F33" s="204"/>
      <c r="G33" s="53">
        <f t="shared" si="0"/>
        <v>0</v>
      </c>
      <c r="H33" s="230"/>
    </row>
    <row r="34" spans="1:8" s="54" customFormat="1" ht="18.75" customHeight="1" x14ac:dyDescent="0.2">
      <c r="A34" s="58" t="s">
        <v>156</v>
      </c>
      <c r="B34" s="57" t="s">
        <v>59</v>
      </c>
      <c r="C34" s="51">
        <v>200</v>
      </c>
      <c r="D34" s="55">
        <v>510</v>
      </c>
      <c r="E34" s="52"/>
      <c r="F34" s="204"/>
      <c r="G34" s="53">
        <f t="shared" si="0"/>
        <v>0</v>
      </c>
      <c r="H34" s="230"/>
    </row>
    <row r="35" spans="1:8" s="3" customFormat="1" ht="27" customHeight="1" x14ac:dyDescent="0.2">
      <c r="A35" s="269" t="s">
        <v>675</v>
      </c>
      <c r="B35" s="269"/>
      <c r="C35" s="69"/>
      <c r="D35" s="175"/>
      <c r="E35" s="175"/>
      <c r="F35" s="198"/>
      <c r="G35" s="175"/>
      <c r="H35" s="228"/>
    </row>
    <row r="36" spans="1:8" s="4" customFormat="1" ht="18.75" customHeight="1" x14ac:dyDescent="0.2">
      <c r="A36" s="270" t="s">
        <v>40</v>
      </c>
      <c r="B36" s="270"/>
      <c r="C36" s="77"/>
      <c r="D36" s="175"/>
      <c r="E36" s="175"/>
      <c r="F36" s="198"/>
      <c r="G36" s="175"/>
      <c r="H36" s="231"/>
    </row>
    <row r="37" spans="1:8" s="54" customFormat="1" ht="18.75" customHeight="1" x14ac:dyDescent="0.2">
      <c r="A37" s="58" t="s">
        <v>158</v>
      </c>
      <c r="B37" s="57" t="s">
        <v>558</v>
      </c>
      <c r="C37" s="51">
        <v>230</v>
      </c>
      <c r="D37" s="55">
        <v>450</v>
      </c>
      <c r="E37" s="52"/>
      <c r="F37" s="204"/>
      <c r="G37" s="53">
        <f t="shared" si="0"/>
        <v>0</v>
      </c>
      <c r="H37" s="230"/>
    </row>
    <row r="38" spans="1:8" s="54" customFormat="1" ht="18.75" customHeight="1" x14ac:dyDescent="0.2">
      <c r="A38" s="58"/>
      <c r="B38" s="56" t="s">
        <v>547</v>
      </c>
      <c r="C38" s="51">
        <v>120</v>
      </c>
      <c r="D38" s="55">
        <v>550</v>
      </c>
      <c r="E38" s="52"/>
      <c r="F38" s="204"/>
      <c r="G38" s="53">
        <f t="shared" si="0"/>
        <v>0</v>
      </c>
      <c r="H38" s="230"/>
    </row>
    <row r="39" spans="1:8" s="54" customFormat="1" ht="18.75" customHeight="1" x14ac:dyDescent="0.2">
      <c r="A39" s="58"/>
      <c r="B39" s="57" t="s">
        <v>252</v>
      </c>
      <c r="C39" s="51">
        <v>150</v>
      </c>
      <c r="D39" s="55">
        <v>650</v>
      </c>
      <c r="E39" s="52"/>
      <c r="F39" s="204"/>
      <c r="G39" s="53">
        <f t="shared" si="0"/>
        <v>0</v>
      </c>
      <c r="H39" s="230"/>
    </row>
    <row r="40" spans="1:8" s="54" customFormat="1" ht="18.75" customHeight="1" x14ac:dyDescent="0.2">
      <c r="A40" s="58" t="s">
        <v>181</v>
      </c>
      <c r="B40" s="56" t="s">
        <v>10</v>
      </c>
      <c r="C40" s="51">
        <v>150</v>
      </c>
      <c r="D40" s="55">
        <v>850</v>
      </c>
      <c r="E40" s="52"/>
      <c r="F40" s="204"/>
      <c r="G40" s="53">
        <f t="shared" si="0"/>
        <v>0</v>
      </c>
      <c r="H40" s="230"/>
    </row>
    <row r="41" spans="1:8" s="54" customFormat="1" ht="18.75" customHeight="1" x14ac:dyDescent="0.2">
      <c r="A41" s="58" t="s">
        <v>181</v>
      </c>
      <c r="B41" s="57" t="s">
        <v>538</v>
      </c>
      <c r="C41" s="51" t="s">
        <v>588</v>
      </c>
      <c r="D41" s="55">
        <v>890</v>
      </c>
      <c r="E41" s="52"/>
      <c r="F41" s="204"/>
      <c r="G41" s="53">
        <f t="shared" si="0"/>
        <v>0</v>
      </c>
      <c r="H41" s="230"/>
    </row>
    <row r="42" spans="1:8" s="54" customFormat="1" ht="18.75" customHeight="1" x14ac:dyDescent="0.2">
      <c r="A42" s="58"/>
      <c r="B42" s="57" t="s">
        <v>251</v>
      </c>
      <c r="C42" s="51">
        <v>150</v>
      </c>
      <c r="D42" s="55">
        <v>890</v>
      </c>
      <c r="E42" s="52"/>
      <c r="F42" s="204"/>
      <c r="G42" s="53">
        <f t="shared" si="0"/>
        <v>0</v>
      </c>
      <c r="H42" s="230"/>
    </row>
    <row r="43" spans="1:8" s="54" customFormat="1" ht="18.75" customHeight="1" x14ac:dyDescent="0.2">
      <c r="A43" s="58"/>
      <c r="B43" s="57" t="s">
        <v>539</v>
      </c>
      <c r="C43" s="51" t="s">
        <v>469</v>
      </c>
      <c r="D43" s="55">
        <v>1100</v>
      </c>
      <c r="E43" s="52"/>
      <c r="F43" s="204"/>
      <c r="G43" s="53">
        <f t="shared" si="0"/>
        <v>0</v>
      </c>
      <c r="H43" s="230"/>
    </row>
    <row r="44" spans="1:8" s="54" customFormat="1" ht="18.75" customHeight="1" x14ac:dyDescent="0.2">
      <c r="A44" s="58" t="s">
        <v>157</v>
      </c>
      <c r="B44" s="57" t="s">
        <v>125</v>
      </c>
      <c r="C44" s="51" t="s">
        <v>120</v>
      </c>
      <c r="D44" s="55">
        <v>1100</v>
      </c>
      <c r="E44" s="52"/>
      <c r="F44" s="204"/>
      <c r="G44" s="53">
        <f t="shared" si="0"/>
        <v>0</v>
      </c>
      <c r="H44" s="230"/>
    </row>
    <row r="45" spans="1:8" s="4" customFormat="1" ht="23.25" customHeight="1" x14ac:dyDescent="0.2">
      <c r="A45" s="270" t="s">
        <v>116</v>
      </c>
      <c r="B45" s="270"/>
      <c r="C45" s="77"/>
      <c r="D45" s="175"/>
      <c r="E45" s="175"/>
      <c r="F45" s="198"/>
      <c r="G45" s="175"/>
      <c r="H45" s="231"/>
    </row>
    <row r="46" spans="1:8" s="54" customFormat="1" ht="20.25" customHeight="1" x14ac:dyDescent="0.2">
      <c r="A46" s="58"/>
      <c r="B46" s="57" t="s">
        <v>126</v>
      </c>
      <c r="C46" s="51">
        <v>250</v>
      </c>
      <c r="D46" s="55">
        <v>590</v>
      </c>
      <c r="E46" s="52"/>
      <c r="F46" s="204"/>
      <c r="G46" s="53">
        <f t="shared" si="0"/>
        <v>0</v>
      </c>
      <c r="H46" s="230"/>
    </row>
    <row r="47" spans="1:8" s="54" customFormat="1" ht="20.25" customHeight="1" x14ac:dyDescent="0.2">
      <c r="A47" s="58" t="s">
        <v>163</v>
      </c>
      <c r="B47" s="57" t="s">
        <v>548</v>
      </c>
      <c r="C47" s="51">
        <v>160</v>
      </c>
      <c r="D47" s="55">
        <v>590</v>
      </c>
      <c r="E47" s="52"/>
      <c r="F47" s="204"/>
      <c r="G47" s="53">
        <f t="shared" si="0"/>
        <v>0</v>
      </c>
      <c r="H47" s="230"/>
    </row>
    <row r="48" spans="1:8" s="54" customFormat="1" ht="20.25" customHeight="1" x14ac:dyDescent="0.2">
      <c r="A48" s="58" t="s">
        <v>183</v>
      </c>
      <c r="B48" s="56" t="s">
        <v>575</v>
      </c>
      <c r="C48" s="51">
        <v>140</v>
      </c>
      <c r="D48" s="55">
        <v>750</v>
      </c>
      <c r="E48" s="52"/>
      <c r="F48" s="204"/>
      <c r="G48" s="53">
        <f t="shared" si="0"/>
        <v>0</v>
      </c>
      <c r="H48" s="230"/>
    </row>
    <row r="49" spans="1:8" s="54" customFormat="1" ht="20.25" customHeight="1" x14ac:dyDescent="0.2">
      <c r="A49" s="58"/>
      <c r="B49" s="57" t="s">
        <v>30</v>
      </c>
      <c r="C49" s="51">
        <v>150</v>
      </c>
      <c r="D49" s="55">
        <v>750</v>
      </c>
      <c r="E49" s="52"/>
      <c r="F49" s="204"/>
      <c r="G49" s="53">
        <f t="shared" si="0"/>
        <v>0</v>
      </c>
      <c r="H49" s="230"/>
    </row>
    <row r="50" spans="1:8" s="54" customFormat="1" ht="20.25" customHeight="1" x14ac:dyDescent="0.2">
      <c r="A50" s="58" t="s">
        <v>182</v>
      </c>
      <c r="B50" s="57" t="s">
        <v>254</v>
      </c>
      <c r="C50" s="51">
        <v>250</v>
      </c>
      <c r="D50" s="55">
        <v>850</v>
      </c>
      <c r="E50" s="52"/>
      <c r="F50" s="204"/>
      <c r="G50" s="53">
        <f t="shared" si="0"/>
        <v>0</v>
      </c>
      <c r="H50" s="230"/>
    </row>
    <row r="51" spans="1:8" s="54" customFormat="1" ht="20.25" customHeight="1" x14ac:dyDescent="0.2">
      <c r="A51" s="58" t="s">
        <v>161</v>
      </c>
      <c r="B51" s="57" t="s">
        <v>557</v>
      </c>
      <c r="C51" s="51">
        <v>250</v>
      </c>
      <c r="D51" s="55">
        <v>890</v>
      </c>
      <c r="E51" s="52"/>
      <c r="F51" s="204"/>
      <c r="G51" s="53">
        <f t="shared" si="0"/>
        <v>0</v>
      </c>
      <c r="H51" s="230"/>
    </row>
    <row r="52" spans="1:8" s="54" customFormat="1" ht="39.75" customHeight="1" x14ac:dyDescent="0.2">
      <c r="A52" s="58" t="s">
        <v>162</v>
      </c>
      <c r="B52" s="203" t="s">
        <v>559</v>
      </c>
      <c r="C52" s="51">
        <v>250</v>
      </c>
      <c r="D52" s="55">
        <v>890</v>
      </c>
      <c r="E52" s="52"/>
      <c r="F52" s="204"/>
      <c r="G52" s="53">
        <f t="shared" si="0"/>
        <v>0</v>
      </c>
      <c r="H52" s="230"/>
    </row>
    <row r="53" spans="1:8" s="54" customFormat="1" ht="39.75" customHeight="1" x14ac:dyDescent="0.2">
      <c r="A53" s="58"/>
      <c r="B53" s="57" t="s">
        <v>253</v>
      </c>
      <c r="C53" s="51">
        <v>430</v>
      </c>
      <c r="D53" s="55">
        <v>950</v>
      </c>
      <c r="E53" s="52"/>
      <c r="F53" s="204"/>
      <c r="G53" s="53">
        <f t="shared" si="0"/>
        <v>0</v>
      </c>
      <c r="H53" s="230"/>
    </row>
    <row r="54" spans="1:8" s="54" customFormat="1" ht="20.25" customHeight="1" x14ac:dyDescent="0.2">
      <c r="A54" s="58" t="s">
        <v>160</v>
      </c>
      <c r="B54" s="57" t="s">
        <v>560</v>
      </c>
      <c r="C54" s="51">
        <v>200</v>
      </c>
      <c r="D54" s="55">
        <v>1200</v>
      </c>
      <c r="E54" s="52"/>
      <c r="F54" s="204"/>
      <c r="G54" s="53">
        <f t="shared" si="0"/>
        <v>0</v>
      </c>
      <c r="H54" s="230"/>
    </row>
    <row r="55" spans="1:8" s="4" customFormat="1" ht="20.25" customHeight="1" x14ac:dyDescent="0.2">
      <c r="A55" s="270" t="s">
        <v>41</v>
      </c>
      <c r="B55" s="270"/>
      <c r="C55" s="77"/>
      <c r="D55" s="175"/>
      <c r="E55" s="175"/>
      <c r="F55" s="198"/>
      <c r="G55" s="175"/>
      <c r="H55" s="231"/>
    </row>
    <row r="56" spans="1:8" s="54" customFormat="1" ht="20.25" customHeight="1" x14ac:dyDescent="0.2">
      <c r="A56" s="58"/>
      <c r="B56" s="52" t="s">
        <v>540</v>
      </c>
      <c r="C56" s="52">
        <v>2000</v>
      </c>
      <c r="D56" s="55">
        <v>2000</v>
      </c>
      <c r="E56" s="52"/>
      <c r="F56" s="204"/>
      <c r="G56" s="53">
        <f>SUM(E56*D56)</f>
        <v>0</v>
      </c>
      <c r="H56" s="230"/>
    </row>
    <row r="57" spans="1:8" s="54" customFormat="1" ht="20.25" customHeight="1" x14ac:dyDescent="0.2">
      <c r="A57" s="58"/>
      <c r="B57" s="52" t="s">
        <v>56</v>
      </c>
      <c r="C57" s="52">
        <v>1500</v>
      </c>
      <c r="D57" s="55">
        <v>990</v>
      </c>
      <c r="E57" s="52"/>
      <c r="F57" s="204"/>
      <c r="G57" s="53">
        <f>SUM(E57*D57)</f>
        <v>0</v>
      </c>
      <c r="H57" s="230"/>
    </row>
    <row r="58" spans="1:8" s="54" customFormat="1" ht="20.25" customHeight="1" x14ac:dyDescent="0.2">
      <c r="A58" s="58" t="s">
        <v>166</v>
      </c>
      <c r="B58" s="56" t="s">
        <v>271</v>
      </c>
      <c r="C58" s="51">
        <v>250</v>
      </c>
      <c r="D58" s="55">
        <v>820</v>
      </c>
      <c r="E58" s="52"/>
      <c r="F58" s="204"/>
      <c r="G58" s="53">
        <f>SUM(E58*D58)</f>
        <v>0</v>
      </c>
      <c r="H58" s="230"/>
    </row>
    <row r="59" spans="1:8" s="54" customFormat="1" ht="20.25" customHeight="1" x14ac:dyDescent="0.2">
      <c r="A59" s="58" t="s">
        <v>165</v>
      </c>
      <c r="B59" s="57" t="s">
        <v>255</v>
      </c>
      <c r="C59" s="51">
        <v>400</v>
      </c>
      <c r="D59" s="55">
        <v>650</v>
      </c>
      <c r="E59" s="52"/>
      <c r="F59" s="204"/>
      <c r="G59" s="53">
        <f>SUM(E59*D59)</f>
        <v>0</v>
      </c>
      <c r="H59" s="230"/>
    </row>
    <row r="60" spans="1:8" s="54" customFormat="1" ht="20.25" customHeight="1" x14ac:dyDescent="0.2">
      <c r="A60" s="58" t="s">
        <v>164</v>
      </c>
      <c r="B60" s="57" t="s">
        <v>238</v>
      </c>
      <c r="C60" s="51">
        <v>115</v>
      </c>
      <c r="D60" s="55">
        <v>450</v>
      </c>
      <c r="E60" s="52"/>
      <c r="F60" s="204"/>
      <c r="G60" s="53">
        <f t="shared" si="0"/>
        <v>0</v>
      </c>
      <c r="H60" s="230"/>
    </row>
    <row r="61" spans="1:8" s="54" customFormat="1" ht="20.25" customHeight="1" x14ac:dyDescent="0.2">
      <c r="A61" s="58" t="s">
        <v>106</v>
      </c>
      <c r="B61" s="203" t="s">
        <v>108</v>
      </c>
      <c r="C61" s="52">
        <v>250</v>
      </c>
      <c r="D61" s="55">
        <v>450</v>
      </c>
      <c r="E61" s="52"/>
      <c r="F61" s="204"/>
      <c r="G61" s="53">
        <f t="shared" si="0"/>
        <v>0</v>
      </c>
      <c r="H61" s="230"/>
    </row>
    <row r="62" spans="1:8" s="54" customFormat="1" ht="20.25" customHeight="1" x14ac:dyDescent="0.2">
      <c r="A62" s="58" t="s">
        <v>155</v>
      </c>
      <c r="B62" s="57" t="s">
        <v>259</v>
      </c>
      <c r="C62" s="51">
        <v>100</v>
      </c>
      <c r="D62" s="55">
        <v>350</v>
      </c>
      <c r="E62" s="52"/>
      <c r="F62" s="204"/>
      <c r="G62" s="53">
        <f>SUM(E62*D62)</f>
        <v>0</v>
      </c>
      <c r="H62" s="230"/>
    </row>
    <row r="63" spans="1:8" s="4" customFormat="1" ht="20.25" customHeight="1" x14ac:dyDescent="0.2">
      <c r="A63" s="270" t="s">
        <v>45</v>
      </c>
      <c r="B63" s="270"/>
      <c r="C63" s="77"/>
      <c r="D63" s="175"/>
      <c r="E63" s="175"/>
      <c r="F63" s="198"/>
      <c r="G63" s="175"/>
      <c r="H63" s="231"/>
    </row>
    <row r="64" spans="1:8" s="54" customFormat="1" ht="39.75" customHeight="1" x14ac:dyDescent="0.2">
      <c r="A64" s="58"/>
      <c r="B64" s="57" t="s">
        <v>272</v>
      </c>
      <c r="C64" s="51">
        <v>300</v>
      </c>
      <c r="D64" s="55">
        <v>450</v>
      </c>
      <c r="E64" s="52"/>
      <c r="F64" s="204"/>
      <c r="G64" s="53">
        <f t="shared" si="0"/>
        <v>0</v>
      </c>
      <c r="H64" s="230"/>
    </row>
    <row r="65" spans="1:8" s="54" customFormat="1" ht="39.75" customHeight="1" x14ac:dyDescent="0.2">
      <c r="A65" s="58" t="s">
        <v>167</v>
      </c>
      <c r="B65" s="56" t="s">
        <v>541</v>
      </c>
      <c r="C65" s="51">
        <v>350</v>
      </c>
      <c r="D65" s="55">
        <v>650</v>
      </c>
      <c r="E65" s="52"/>
      <c r="F65" s="204"/>
      <c r="G65" s="53">
        <f t="shared" si="0"/>
        <v>0</v>
      </c>
      <c r="H65" s="230"/>
    </row>
    <row r="66" spans="1:8" s="54" customFormat="1" ht="20.25" customHeight="1" x14ac:dyDescent="0.2">
      <c r="A66" s="58" t="s">
        <v>168</v>
      </c>
      <c r="B66" s="56" t="s">
        <v>29</v>
      </c>
      <c r="C66" s="51">
        <v>210</v>
      </c>
      <c r="D66" s="55">
        <v>1100</v>
      </c>
      <c r="E66" s="52"/>
      <c r="F66" s="204"/>
      <c r="G66" s="53">
        <f t="shared" si="0"/>
        <v>0</v>
      </c>
      <c r="H66" s="230"/>
    </row>
    <row r="67" spans="1:8" s="4" customFormat="1" ht="20.25" customHeight="1" x14ac:dyDescent="0.2">
      <c r="A67" s="270" t="s">
        <v>664</v>
      </c>
      <c r="B67" s="270"/>
      <c r="C67" s="77"/>
      <c r="D67" s="175"/>
      <c r="E67" s="175"/>
      <c r="F67" s="198"/>
      <c r="G67" s="175"/>
      <c r="H67" s="231"/>
    </row>
    <row r="68" spans="1:8" s="54" customFormat="1" ht="20.25" customHeight="1" x14ac:dyDescent="0.2">
      <c r="A68" s="58" t="s">
        <v>169</v>
      </c>
      <c r="B68" s="56" t="s">
        <v>576</v>
      </c>
      <c r="C68" s="51">
        <v>120</v>
      </c>
      <c r="D68" s="55">
        <v>350</v>
      </c>
      <c r="E68" s="52"/>
      <c r="F68" s="204"/>
      <c r="G68" s="53">
        <f t="shared" ref="G68:G73" si="1">SUM(E68*D68)</f>
        <v>0</v>
      </c>
      <c r="H68" s="230"/>
    </row>
    <row r="69" spans="1:8" s="54" customFormat="1" ht="20.25" customHeight="1" x14ac:dyDescent="0.2">
      <c r="A69" s="58" t="s">
        <v>171</v>
      </c>
      <c r="B69" s="56" t="s">
        <v>121</v>
      </c>
      <c r="C69" s="51">
        <v>100</v>
      </c>
      <c r="D69" s="55">
        <v>420</v>
      </c>
      <c r="E69" s="52"/>
      <c r="F69" s="204"/>
      <c r="G69" s="53">
        <f t="shared" si="1"/>
        <v>0</v>
      </c>
      <c r="H69" s="230"/>
    </row>
    <row r="70" spans="1:8" s="54" customFormat="1" ht="20.25" customHeight="1" x14ac:dyDescent="0.2">
      <c r="A70" s="58" t="s">
        <v>173</v>
      </c>
      <c r="B70" s="56" t="s">
        <v>577</v>
      </c>
      <c r="C70" s="51">
        <v>110</v>
      </c>
      <c r="D70" s="55">
        <v>460</v>
      </c>
      <c r="E70" s="52"/>
      <c r="F70" s="204"/>
      <c r="G70" s="53">
        <f t="shared" si="1"/>
        <v>0</v>
      </c>
      <c r="H70" s="230"/>
    </row>
    <row r="71" spans="1:8" s="54" customFormat="1" ht="20.25" customHeight="1" x14ac:dyDescent="0.2">
      <c r="A71" s="58" t="s">
        <v>172</v>
      </c>
      <c r="B71" s="56" t="s">
        <v>542</v>
      </c>
      <c r="C71" s="51">
        <v>160</v>
      </c>
      <c r="D71" s="55">
        <v>460</v>
      </c>
      <c r="E71" s="52"/>
      <c r="F71" s="204"/>
      <c r="G71" s="53">
        <f t="shared" si="1"/>
        <v>0</v>
      </c>
      <c r="H71" s="230"/>
    </row>
    <row r="72" spans="1:8" s="54" customFormat="1" ht="20.25" customHeight="1" x14ac:dyDescent="0.2">
      <c r="A72" s="58" t="s">
        <v>170</v>
      </c>
      <c r="B72" s="56" t="s">
        <v>578</v>
      </c>
      <c r="C72" s="51">
        <v>120</v>
      </c>
      <c r="D72" s="55">
        <v>460</v>
      </c>
      <c r="E72" s="52"/>
      <c r="F72" s="204"/>
      <c r="G72" s="53">
        <f t="shared" si="1"/>
        <v>0</v>
      </c>
      <c r="H72" s="230"/>
    </row>
    <row r="73" spans="1:8" s="54" customFormat="1" ht="20.25" customHeight="1" x14ac:dyDescent="0.2">
      <c r="A73" s="58" t="s">
        <v>174</v>
      </c>
      <c r="B73" s="56" t="s">
        <v>579</v>
      </c>
      <c r="C73" s="51">
        <v>120</v>
      </c>
      <c r="D73" s="55">
        <v>550</v>
      </c>
      <c r="E73" s="52"/>
      <c r="F73" s="204"/>
      <c r="G73" s="53">
        <f t="shared" si="1"/>
        <v>0</v>
      </c>
      <c r="H73" s="230"/>
    </row>
    <row r="74" spans="1:8" s="4" customFormat="1" ht="20.25" customHeight="1" x14ac:dyDescent="0.2">
      <c r="A74" s="270" t="s">
        <v>28</v>
      </c>
      <c r="B74" s="270"/>
      <c r="C74" s="77"/>
      <c r="D74" s="175"/>
      <c r="E74" s="175"/>
      <c r="F74" s="198"/>
      <c r="G74" s="175"/>
      <c r="H74" s="231"/>
    </row>
    <row r="75" spans="1:8" s="54" customFormat="1" ht="20.25" customHeight="1" x14ac:dyDescent="0.2">
      <c r="A75" s="58" t="s">
        <v>176</v>
      </c>
      <c r="B75" s="57" t="s">
        <v>235</v>
      </c>
      <c r="C75" s="51">
        <v>90</v>
      </c>
      <c r="D75" s="55">
        <v>290</v>
      </c>
      <c r="E75" s="52"/>
      <c r="F75" s="204"/>
      <c r="G75" s="53">
        <f t="shared" si="0"/>
        <v>0</v>
      </c>
      <c r="H75" s="230"/>
    </row>
    <row r="76" spans="1:8" s="54" customFormat="1" ht="20.25" customHeight="1" x14ac:dyDescent="0.2">
      <c r="A76" s="58" t="s">
        <v>175</v>
      </c>
      <c r="B76" s="57" t="s">
        <v>119</v>
      </c>
      <c r="C76" s="51">
        <v>90</v>
      </c>
      <c r="D76" s="55">
        <v>300</v>
      </c>
      <c r="E76" s="52"/>
      <c r="F76" s="204"/>
      <c r="G76" s="53">
        <f t="shared" si="0"/>
        <v>0</v>
      </c>
      <c r="H76" s="230"/>
    </row>
    <row r="77" spans="1:8" s="54" customFormat="1" ht="20.25" customHeight="1" x14ac:dyDescent="0.2">
      <c r="A77" s="58" t="s">
        <v>177</v>
      </c>
      <c r="B77" s="56" t="s">
        <v>561</v>
      </c>
      <c r="C77" s="51">
        <v>100</v>
      </c>
      <c r="D77" s="55">
        <v>300</v>
      </c>
      <c r="E77" s="52"/>
      <c r="F77" s="204"/>
      <c r="G77" s="53">
        <f t="shared" si="0"/>
        <v>0</v>
      </c>
      <c r="H77" s="230"/>
    </row>
    <row r="78" spans="1:8" s="54" customFormat="1" ht="20.25" customHeight="1" x14ac:dyDescent="0.2">
      <c r="A78" s="58" t="s">
        <v>179</v>
      </c>
      <c r="B78" s="57" t="s">
        <v>237</v>
      </c>
      <c r="C78" s="51">
        <v>90</v>
      </c>
      <c r="D78" s="55">
        <v>350</v>
      </c>
      <c r="E78" s="52"/>
      <c r="F78" s="204"/>
      <c r="G78" s="53">
        <f t="shared" si="0"/>
        <v>0</v>
      </c>
      <c r="H78" s="230"/>
    </row>
    <row r="79" spans="1:8" s="54" customFormat="1" ht="20.25" customHeight="1" x14ac:dyDescent="0.2">
      <c r="A79" s="58" t="s">
        <v>180</v>
      </c>
      <c r="B79" s="203" t="s">
        <v>123</v>
      </c>
      <c r="C79" s="51">
        <v>120</v>
      </c>
      <c r="D79" s="55">
        <v>450</v>
      </c>
      <c r="E79" s="52"/>
      <c r="F79" s="204"/>
      <c r="G79" s="53">
        <f t="shared" si="0"/>
        <v>0</v>
      </c>
      <c r="H79" s="230"/>
    </row>
    <row r="80" spans="1:8" s="54" customFormat="1" ht="20.25" customHeight="1" x14ac:dyDescent="0.2">
      <c r="A80" s="58" t="s">
        <v>178</v>
      </c>
      <c r="B80" s="57" t="s">
        <v>269</v>
      </c>
      <c r="C80" s="51">
        <v>150</v>
      </c>
      <c r="D80" s="55">
        <v>550</v>
      </c>
      <c r="E80" s="52"/>
      <c r="F80" s="204"/>
      <c r="G80" s="53">
        <f t="shared" si="0"/>
        <v>0</v>
      </c>
      <c r="H80" s="230"/>
    </row>
    <row r="81" spans="1:8" s="4" customFormat="1" ht="27.75" customHeight="1" x14ac:dyDescent="0.2">
      <c r="A81" s="269" t="s">
        <v>11</v>
      </c>
      <c r="B81" s="269"/>
      <c r="C81" s="77"/>
      <c r="D81" s="175"/>
      <c r="E81" s="175"/>
      <c r="F81" s="198"/>
      <c r="G81" s="175"/>
      <c r="H81" s="231"/>
    </row>
    <row r="82" spans="1:8" s="54" customFormat="1" ht="20.25" customHeight="1" x14ac:dyDescent="0.2">
      <c r="A82" s="58" t="s">
        <v>184</v>
      </c>
      <c r="B82" s="57" t="s">
        <v>543</v>
      </c>
      <c r="C82" s="51">
        <v>150</v>
      </c>
      <c r="D82" s="55">
        <v>320</v>
      </c>
      <c r="E82" s="52"/>
      <c r="F82" s="204"/>
      <c r="G82" s="53">
        <f t="shared" si="0"/>
        <v>0</v>
      </c>
      <c r="H82" s="230"/>
    </row>
    <row r="83" spans="1:8" s="54" customFormat="1" ht="20.25" customHeight="1" x14ac:dyDescent="0.2">
      <c r="A83" s="58" t="s">
        <v>185</v>
      </c>
      <c r="B83" s="56" t="s">
        <v>256</v>
      </c>
      <c r="C83" s="51">
        <v>150</v>
      </c>
      <c r="D83" s="55">
        <v>330</v>
      </c>
      <c r="E83" s="52"/>
      <c r="F83" s="204"/>
      <c r="G83" s="53">
        <f t="shared" ref="G83:G146" si="2">SUM(E83*D83)</f>
        <v>0</v>
      </c>
      <c r="H83" s="230"/>
    </row>
    <row r="84" spans="1:8" s="54" customFormat="1" ht="20.25" customHeight="1" x14ac:dyDescent="0.2">
      <c r="A84" s="58" t="s">
        <v>187</v>
      </c>
      <c r="B84" s="56" t="s">
        <v>580</v>
      </c>
      <c r="C84" s="51">
        <v>150</v>
      </c>
      <c r="D84" s="55">
        <v>350</v>
      </c>
      <c r="E84" s="52"/>
      <c r="F84" s="204"/>
      <c r="G84" s="53">
        <f t="shared" si="2"/>
        <v>0</v>
      </c>
      <c r="H84" s="230"/>
    </row>
    <row r="85" spans="1:8" s="54" customFormat="1" ht="20.25" customHeight="1" x14ac:dyDescent="0.2">
      <c r="A85" s="58" t="s">
        <v>186</v>
      </c>
      <c r="B85" s="56" t="s">
        <v>17</v>
      </c>
      <c r="C85" s="51">
        <v>150</v>
      </c>
      <c r="D85" s="55">
        <v>390</v>
      </c>
      <c r="E85" s="52"/>
      <c r="F85" s="204"/>
      <c r="G85" s="53">
        <f t="shared" si="2"/>
        <v>0</v>
      </c>
      <c r="H85" s="230"/>
    </row>
    <row r="86" spans="1:8" s="54" customFormat="1" ht="20.25" customHeight="1" x14ac:dyDescent="0.2">
      <c r="A86" s="58" t="s">
        <v>188</v>
      </c>
      <c r="B86" s="56" t="s">
        <v>241</v>
      </c>
      <c r="C86" s="51">
        <v>150</v>
      </c>
      <c r="D86" s="55">
        <v>390</v>
      </c>
      <c r="E86" s="52"/>
      <c r="F86" s="204"/>
      <c r="G86" s="53">
        <f t="shared" si="2"/>
        <v>0</v>
      </c>
      <c r="H86" s="230"/>
    </row>
    <row r="87" spans="1:8" s="54" customFormat="1" ht="20.25" customHeight="1" x14ac:dyDescent="0.2">
      <c r="A87" s="58"/>
      <c r="B87" s="56" t="s">
        <v>571</v>
      </c>
      <c r="C87" s="51">
        <v>130</v>
      </c>
      <c r="D87" s="55">
        <v>450</v>
      </c>
      <c r="E87" s="52"/>
      <c r="F87" s="204"/>
      <c r="G87" s="53">
        <f t="shared" si="2"/>
        <v>0</v>
      </c>
      <c r="H87" s="230"/>
    </row>
    <row r="88" spans="1:8" s="54" customFormat="1" ht="20.25" customHeight="1" x14ac:dyDescent="0.2">
      <c r="A88" s="58"/>
      <c r="B88" s="56" t="s">
        <v>16</v>
      </c>
      <c r="C88" s="51">
        <v>160</v>
      </c>
      <c r="D88" s="55">
        <v>690</v>
      </c>
      <c r="E88" s="52"/>
      <c r="F88" s="204"/>
      <c r="G88" s="53">
        <f t="shared" si="2"/>
        <v>0</v>
      </c>
      <c r="H88" s="230"/>
    </row>
    <row r="89" spans="1:8" s="54" customFormat="1" ht="20.25" customHeight="1" x14ac:dyDescent="0.2">
      <c r="A89" s="58"/>
      <c r="B89" s="57" t="s">
        <v>567</v>
      </c>
      <c r="C89" s="51">
        <v>140</v>
      </c>
      <c r="D89" s="55">
        <v>690</v>
      </c>
      <c r="E89" s="52"/>
      <c r="F89" s="204"/>
      <c r="G89" s="53">
        <f t="shared" si="2"/>
        <v>0</v>
      </c>
      <c r="H89" s="230"/>
    </row>
    <row r="90" spans="1:8" s="54" customFormat="1" ht="20.25" customHeight="1" x14ac:dyDescent="0.2">
      <c r="A90" s="58"/>
      <c r="B90" s="57" t="s">
        <v>545</v>
      </c>
      <c r="C90" s="51">
        <v>140</v>
      </c>
      <c r="D90" s="55">
        <v>690</v>
      </c>
      <c r="E90" s="52"/>
      <c r="F90" s="204"/>
      <c r="G90" s="53">
        <f t="shared" si="2"/>
        <v>0</v>
      </c>
      <c r="H90" s="230"/>
    </row>
    <row r="91" spans="1:8" s="4" customFormat="1" ht="27.75" customHeight="1" x14ac:dyDescent="0.2">
      <c r="A91" s="269" t="s">
        <v>676</v>
      </c>
      <c r="B91" s="269"/>
      <c r="C91" s="77"/>
      <c r="D91" s="175"/>
      <c r="E91" s="175"/>
      <c r="F91" s="198"/>
      <c r="G91" s="175"/>
      <c r="H91" s="231"/>
    </row>
    <row r="92" spans="1:8" s="4" customFormat="1" ht="19.5" customHeight="1" x14ac:dyDescent="0.2">
      <c r="A92" s="270" t="s">
        <v>57</v>
      </c>
      <c r="B92" s="270"/>
      <c r="C92" s="77"/>
      <c r="D92" s="175"/>
      <c r="E92" s="175"/>
      <c r="F92" s="198"/>
      <c r="G92" s="175"/>
      <c r="H92" s="231"/>
    </row>
    <row r="93" spans="1:8" s="54" customFormat="1" ht="22.5" customHeight="1" x14ac:dyDescent="0.2">
      <c r="A93" s="58"/>
      <c r="B93" s="56" t="s">
        <v>550</v>
      </c>
      <c r="C93" s="51" t="s">
        <v>589</v>
      </c>
      <c r="D93" s="55">
        <v>650</v>
      </c>
      <c r="E93" s="52"/>
      <c r="F93" s="204"/>
      <c r="G93" s="53">
        <f t="shared" si="2"/>
        <v>0</v>
      </c>
      <c r="H93" s="230"/>
    </row>
    <row r="94" spans="1:8" s="54" customFormat="1" ht="24" customHeight="1" x14ac:dyDescent="0.2">
      <c r="A94" s="58" t="s">
        <v>247</v>
      </c>
      <c r="B94" s="57" t="s">
        <v>544</v>
      </c>
      <c r="C94" s="51" t="s">
        <v>590</v>
      </c>
      <c r="D94" s="55">
        <v>690</v>
      </c>
      <c r="E94" s="52"/>
      <c r="F94" s="204"/>
      <c r="G94" s="53">
        <f t="shared" si="2"/>
        <v>0</v>
      </c>
      <c r="H94" s="230"/>
    </row>
    <row r="95" spans="1:8" s="54" customFormat="1" ht="24.75" customHeight="1" x14ac:dyDescent="0.2">
      <c r="A95" s="58" t="s">
        <v>189</v>
      </c>
      <c r="B95" s="56" t="s">
        <v>565</v>
      </c>
      <c r="C95" s="51" t="s">
        <v>589</v>
      </c>
      <c r="D95" s="55">
        <v>690</v>
      </c>
      <c r="E95" s="52"/>
      <c r="F95" s="204"/>
      <c r="G95" s="53">
        <f t="shared" si="2"/>
        <v>0</v>
      </c>
      <c r="H95" s="230"/>
    </row>
    <row r="96" spans="1:8" s="54" customFormat="1" ht="23.25" customHeight="1" x14ac:dyDescent="0.2">
      <c r="A96" s="58" t="s">
        <v>191</v>
      </c>
      <c r="B96" s="56" t="s">
        <v>551</v>
      </c>
      <c r="C96" s="51" t="s">
        <v>591</v>
      </c>
      <c r="D96" s="55">
        <v>690</v>
      </c>
      <c r="E96" s="52"/>
      <c r="F96" s="204"/>
      <c r="G96" s="53">
        <f t="shared" si="2"/>
        <v>0</v>
      </c>
      <c r="H96" s="230"/>
    </row>
    <row r="97" spans="1:8" s="54" customFormat="1" ht="24" customHeight="1" x14ac:dyDescent="0.2">
      <c r="A97" s="58" t="s">
        <v>190</v>
      </c>
      <c r="B97" s="57" t="s">
        <v>569</v>
      </c>
      <c r="C97" s="51" t="s">
        <v>589</v>
      </c>
      <c r="D97" s="55">
        <v>890</v>
      </c>
      <c r="E97" s="52"/>
      <c r="F97" s="204"/>
      <c r="G97" s="53">
        <f t="shared" si="2"/>
        <v>0</v>
      </c>
      <c r="H97" s="230"/>
    </row>
    <row r="98" spans="1:8" s="4" customFormat="1" ht="20.25" x14ac:dyDescent="0.2">
      <c r="A98" s="270" t="s">
        <v>49</v>
      </c>
      <c r="B98" s="270"/>
      <c r="C98" s="77"/>
      <c r="D98" s="175"/>
      <c r="E98" s="175"/>
      <c r="F98" s="198"/>
      <c r="G98" s="175"/>
      <c r="H98" s="231"/>
    </row>
    <row r="99" spans="1:8" s="54" customFormat="1" ht="27" customHeight="1" x14ac:dyDescent="0.2">
      <c r="A99" s="58"/>
      <c r="B99" s="56" t="s">
        <v>562</v>
      </c>
      <c r="C99" s="51" t="s">
        <v>589</v>
      </c>
      <c r="D99" s="55">
        <v>490</v>
      </c>
      <c r="E99" s="52"/>
      <c r="F99" s="204"/>
      <c r="G99" s="53">
        <f t="shared" si="2"/>
        <v>0</v>
      </c>
      <c r="H99" s="230"/>
    </row>
    <row r="100" spans="1:8" s="54" customFormat="1" ht="21.75" customHeight="1" x14ac:dyDescent="0.2">
      <c r="A100" s="58"/>
      <c r="B100" s="56" t="s">
        <v>546</v>
      </c>
      <c r="C100" s="51" t="s">
        <v>589</v>
      </c>
      <c r="D100" s="55">
        <v>490</v>
      </c>
      <c r="E100" s="52"/>
      <c r="F100" s="204"/>
      <c r="G100" s="53">
        <f t="shared" si="2"/>
        <v>0</v>
      </c>
      <c r="H100" s="230"/>
    </row>
    <row r="101" spans="1:8" s="54" customFormat="1" ht="25.5" customHeight="1" x14ac:dyDescent="0.2">
      <c r="A101" s="58" t="s">
        <v>192</v>
      </c>
      <c r="B101" s="56" t="s">
        <v>552</v>
      </c>
      <c r="C101" s="51" t="s">
        <v>589</v>
      </c>
      <c r="D101" s="55">
        <v>550</v>
      </c>
      <c r="E101" s="52"/>
      <c r="F101" s="204"/>
      <c r="G101" s="53">
        <f t="shared" si="2"/>
        <v>0</v>
      </c>
      <c r="H101" s="230"/>
    </row>
    <row r="102" spans="1:8" s="54" customFormat="1" ht="22.5" customHeight="1" x14ac:dyDescent="0.2">
      <c r="A102" s="58" t="s">
        <v>193</v>
      </c>
      <c r="B102" s="56" t="s">
        <v>572</v>
      </c>
      <c r="C102" s="51" t="s">
        <v>592</v>
      </c>
      <c r="D102" s="55">
        <v>790</v>
      </c>
      <c r="E102" s="52"/>
      <c r="F102" s="204"/>
      <c r="G102" s="53">
        <f t="shared" si="2"/>
        <v>0</v>
      </c>
      <c r="H102" s="230"/>
    </row>
    <row r="103" spans="1:8" s="4" customFormat="1" ht="20.25" x14ac:dyDescent="0.2">
      <c r="A103" s="270" t="s">
        <v>58</v>
      </c>
      <c r="B103" s="270"/>
      <c r="C103" s="77"/>
      <c r="D103" s="175"/>
      <c r="E103" s="175"/>
      <c r="F103" s="198"/>
      <c r="G103" s="175"/>
      <c r="H103" s="231"/>
    </row>
    <row r="104" spans="1:8" s="54" customFormat="1" ht="21" customHeight="1" x14ac:dyDescent="0.2">
      <c r="A104" s="58" t="s">
        <v>194</v>
      </c>
      <c r="B104" s="56" t="s">
        <v>582</v>
      </c>
      <c r="C104" s="51" t="s">
        <v>589</v>
      </c>
      <c r="D104" s="55">
        <v>650</v>
      </c>
      <c r="E104" s="52"/>
      <c r="F104" s="204"/>
      <c r="G104" s="53">
        <f t="shared" si="2"/>
        <v>0</v>
      </c>
      <c r="H104" s="230"/>
    </row>
    <row r="105" spans="1:8" s="54" customFormat="1" ht="21" customHeight="1" x14ac:dyDescent="0.2">
      <c r="A105" s="58" t="s">
        <v>195</v>
      </c>
      <c r="B105" s="56" t="s">
        <v>581</v>
      </c>
      <c r="C105" s="51" t="s">
        <v>593</v>
      </c>
      <c r="D105" s="55">
        <v>690</v>
      </c>
      <c r="E105" s="52"/>
      <c r="F105" s="204"/>
      <c r="G105" s="53">
        <f t="shared" si="2"/>
        <v>0</v>
      </c>
      <c r="H105" s="230"/>
    </row>
    <row r="106" spans="1:8" s="54" customFormat="1" ht="21" customHeight="1" x14ac:dyDescent="0.2">
      <c r="A106" s="58" t="s">
        <v>197</v>
      </c>
      <c r="B106" s="56" t="s">
        <v>570</v>
      </c>
      <c r="C106" s="51" t="s">
        <v>594</v>
      </c>
      <c r="D106" s="55">
        <v>720</v>
      </c>
      <c r="E106" s="52"/>
      <c r="F106" s="204"/>
      <c r="G106" s="53">
        <f t="shared" si="2"/>
        <v>0</v>
      </c>
      <c r="H106" s="230"/>
    </row>
    <row r="107" spans="1:8" s="54" customFormat="1" ht="21" customHeight="1" x14ac:dyDescent="0.2">
      <c r="A107" s="58" t="s">
        <v>196</v>
      </c>
      <c r="B107" s="56" t="s">
        <v>568</v>
      </c>
      <c r="C107" s="51" t="s">
        <v>594</v>
      </c>
      <c r="D107" s="55">
        <v>750</v>
      </c>
      <c r="E107" s="52"/>
      <c r="F107" s="204"/>
      <c r="G107" s="53">
        <f t="shared" si="2"/>
        <v>0</v>
      </c>
      <c r="H107" s="230"/>
    </row>
    <row r="108" spans="1:8" s="54" customFormat="1" ht="21" customHeight="1" x14ac:dyDescent="0.2">
      <c r="A108" s="58"/>
      <c r="B108" s="56" t="s">
        <v>564</v>
      </c>
      <c r="C108" s="51" t="s">
        <v>595</v>
      </c>
      <c r="D108" s="55">
        <v>1200</v>
      </c>
      <c r="E108" s="52"/>
      <c r="F108" s="204"/>
      <c r="G108" s="53">
        <f t="shared" si="2"/>
        <v>0</v>
      </c>
      <c r="H108" s="230"/>
    </row>
    <row r="109" spans="1:8" s="4" customFormat="1" ht="24" customHeight="1" x14ac:dyDescent="0.2">
      <c r="A109" s="269" t="s">
        <v>39</v>
      </c>
      <c r="B109" s="269"/>
      <c r="C109" s="78"/>
      <c r="D109" s="175"/>
      <c r="E109" s="175"/>
      <c r="F109" s="198"/>
      <c r="G109" s="175"/>
      <c r="H109" s="231"/>
    </row>
    <row r="110" spans="1:8" s="4" customFormat="1" ht="20.25" customHeight="1" x14ac:dyDescent="0.2">
      <c r="A110" s="270" t="s">
        <v>44</v>
      </c>
      <c r="B110" s="270"/>
      <c r="C110" s="77"/>
      <c r="D110" s="175"/>
      <c r="E110" s="175"/>
      <c r="F110" s="198"/>
      <c r="G110" s="175"/>
      <c r="H110" s="231"/>
    </row>
    <row r="111" spans="1:8" s="54" customFormat="1" ht="37.5" customHeight="1" x14ac:dyDescent="0.2">
      <c r="A111" s="58"/>
      <c r="B111" s="57" t="s">
        <v>531</v>
      </c>
      <c r="C111" s="14" t="s">
        <v>55</v>
      </c>
      <c r="D111" s="181">
        <v>3500</v>
      </c>
      <c r="E111" s="52"/>
      <c r="F111" s="204"/>
      <c r="G111" s="53">
        <f t="shared" si="2"/>
        <v>0</v>
      </c>
      <c r="H111" s="230"/>
    </row>
    <row r="112" spans="1:8" s="54" customFormat="1" ht="20.25" customHeight="1" x14ac:dyDescent="0.2">
      <c r="A112" s="58" t="s">
        <v>198</v>
      </c>
      <c r="B112" s="57" t="s">
        <v>117</v>
      </c>
      <c r="C112" s="14" t="s">
        <v>55</v>
      </c>
      <c r="D112" s="181">
        <v>22000</v>
      </c>
      <c r="E112" s="52"/>
      <c r="F112" s="196"/>
      <c r="G112" s="53">
        <f t="shared" si="2"/>
        <v>0</v>
      </c>
      <c r="H112" s="230"/>
    </row>
    <row r="113" spans="1:8" s="54" customFormat="1" ht="20.25" customHeight="1" x14ac:dyDescent="0.2">
      <c r="A113" s="58" t="s">
        <v>199</v>
      </c>
      <c r="B113" s="56" t="s">
        <v>118</v>
      </c>
      <c r="C113" s="51" t="s">
        <v>55</v>
      </c>
      <c r="D113" s="181">
        <v>15000</v>
      </c>
      <c r="E113" s="52"/>
      <c r="F113" s="196"/>
      <c r="G113" s="53">
        <f t="shared" si="2"/>
        <v>0</v>
      </c>
      <c r="H113" s="230"/>
    </row>
    <row r="114" spans="1:8" s="54" customFormat="1" ht="20.25" customHeight="1" x14ac:dyDescent="0.2">
      <c r="A114" s="58" t="s">
        <v>200</v>
      </c>
      <c r="B114" s="57" t="s">
        <v>110</v>
      </c>
      <c r="C114" s="14" t="s">
        <v>55</v>
      </c>
      <c r="D114" s="181">
        <v>5500</v>
      </c>
      <c r="E114" s="52"/>
      <c r="F114" s="196"/>
      <c r="G114" s="53">
        <f t="shared" si="2"/>
        <v>0</v>
      </c>
      <c r="H114" s="230"/>
    </row>
    <row r="115" spans="1:8" s="54" customFormat="1" ht="20.25" customHeight="1" x14ac:dyDescent="0.2">
      <c r="A115" s="58" t="s">
        <v>201</v>
      </c>
      <c r="B115" s="56" t="s">
        <v>111</v>
      </c>
      <c r="C115" s="51" t="s">
        <v>55</v>
      </c>
      <c r="D115" s="181">
        <v>4500</v>
      </c>
      <c r="E115" s="52"/>
      <c r="F115" s="196"/>
      <c r="G115" s="53">
        <f t="shared" si="2"/>
        <v>0</v>
      </c>
      <c r="H115" s="230"/>
    </row>
    <row r="116" spans="1:8" s="4" customFormat="1" ht="18.75" customHeight="1" x14ac:dyDescent="0.2">
      <c r="A116" s="270" t="s">
        <v>583</v>
      </c>
      <c r="B116" s="270"/>
      <c r="C116" s="79"/>
      <c r="D116" s="175"/>
      <c r="E116" s="175"/>
      <c r="F116" s="198"/>
      <c r="G116" s="175"/>
      <c r="H116" s="231"/>
    </row>
    <row r="117" spans="1:8" s="54" customFormat="1" ht="24.75" customHeight="1" x14ac:dyDescent="0.2">
      <c r="A117" s="58" t="s">
        <v>203</v>
      </c>
      <c r="B117" s="57" t="s">
        <v>127</v>
      </c>
      <c r="C117" s="14" t="s">
        <v>55</v>
      </c>
      <c r="D117" s="55">
        <v>40000</v>
      </c>
      <c r="E117" s="52"/>
      <c r="F117" s="196"/>
      <c r="G117" s="53">
        <f t="shared" si="2"/>
        <v>0</v>
      </c>
      <c r="H117" s="230"/>
    </row>
    <row r="118" spans="1:8" s="54" customFormat="1" ht="21" customHeight="1" x14ac:dyDescent="0.2">
      <c r="A118" s="58" t="s">
        <v>204</v>
      </c>
      <c r="B118" s="56" t="s">
        <v>113</v>
      </c>
      <c r="C118" s="14" t="s">
        <v>55</v>
      </c>
      <c r="D118" s="55">
        <v>19500</v>
      </c>
      <c r="E118" s="52"/>
      <c r="F118" s="196"/>
      <c r="G118" s="53">
        <f t="shared" si="2"/>
        <v>0</v>
      </c>
      <c r="H118" s="230"/>
    </row>
    <row r="119" spans="1:8" s="54" customFormat="1" ht="23.25" customHeight="1" x14ac:dyDescent="0.2">
      <c r="A119" s="58" t="s">
        <v>205</v>
      </c>
      <c r="B119" s="56" t="s">
        <v>584</v>
      </c>
      <c r="C119" s="51" t="s">
        <v>55</v>
      </c>
      <c r="D119" s="55">
        <v>8500</v>
      </c>
      <c r="E119" s="52"/>
      <c r="F119" s="196"/>
      <c r="G119" s="53">
        <f t="shared" si="2"/>
        <v>0</v>
      </c>
      <c r="H119" s="230"/>
    </row>
    <row r="120" spans="1:8" s="54" customFormat="1" ht="19.5" customHeight="1" x14ac:dyDescent="0.2">
      <c r="A120" s="58" t="s">
        <v>206</v>
      </c>
      <c r="B120" s="57" t="s">
        <v>48</v>
      </c>
      <c r="C120" s="14" t="s">
        <v>55</v>
      </c>
      <c r="D120" s="55">
        <v>8500</v>
      </c>
      <c r="E120" s="52"/>
      <c r="F120" s="196"/>
      <c r="G120" s="53">
        <f t="shared" si="2"/>
        <v>0</v>
      </c>
      <c r="H120" s="230"/>
    </row>
    <row r="121" spans="1:8" s="54" customFormat="1" ht="20.25" customHeight="1" x14ac:dyDescent="0.2">
      <c r="A121" s="58"/>
      <c r="B121" s="56" t="s">
        <v>563</v>
      </c>
      <c r="C121" s="51" t="s">
        <v>55</v>
      </c>
      <c r="D121" s="55">
        <v>3500</v>
      </c>
      <c r="E121" s="52"/>
      <c r="F121" s="205"/>
      <c r="G121" s="53">
        <f t="shared" si="2"/>
        <v>0</v>
      </c>
      <c r="H121" s="230"/>
    </row>
    <row r="122" spans="1:8" s="54" customFormat="1" ht="20.25" customHeight="1" x14ac:dyDescent="0.2">
      <c r="A122" s="58" t="s">
        <v>202</v>
      </c>
      <c r="B122" s="56" t="s">
        <v>112</v>
      </c>
      <c r="C122" s="14" t="s">
        <v>55</v>
      </c>
      <c r="D122" s="55">
        <v>4500</v>
      </c>
      <c r="E122" s="52"/>
      <c r="F122" s="196"/>
      <c r="G122" s="53">
        <f t="shared" si="2"/>
        <v>0</v>
      </c>
      <c r="H122" s="230"/>
    </row>
    <row r="123" spans="1:8" s="4" customFormat="1" ht="25.5" customHeight="1" x14ac:dyDescent="0.2">
      <c r="A123" s="269" t="s">
        <v>51</v>
      </c>
      <c r="B123" s="269"/>
      <c r="C123" s="77"/>
      <c r="D123" s="175"/>
      <c r="E123" s="175"/>
      <c r="F123" s="198"/>
      <c r="G123" s="175"/>
      <c r="H123" s="231"/>
    </row>
    <row r="124" spans="1:8" s="54" customFormat="1" ht="18.75" customHeight="1" x14ac:dyDescent="0.2">
      <c r="A124" s="58" t="s">
        <v>207</v>
      </c>
      <c r="B124" s="197" t="s">
        <v>4</v>
      </c>
      <c r="C124" s="51">
        <v>500</v>
      </c>
      <c r="D124" s="55">
        <v>550</v>
      </c>
      <c r="E124" s="52"/>
      <c r="F124" s="196"/>
      <c r="G124" s="53">
        <f t="shared" si="2"/>
        <v>0</v>
      </c>
      <c r="H124" s="230"/>
    </row>
    <row r="125" spans="1:8" s="54" customFormat="1" ht="18.75" customHeight="1" x14ac:dyDescent="0.2">
      <c r="A125" s="58" t="s">
        <v>208</v>
      </c>
      <c r="B125" s="197" t="s">
        <v>2</v>
      </c>
      <c r="C125" s="51">
        <v>500</v>
      </c>
      <c r="D125" s="55">
        <v>650</v>
      </c>
      <c r="E125" s="52"/>
      <c r="F125" s="196"/>
      <c r="G125" s="53">
        <f t="shared" si="2"/>
        <v>0</v>
      </c>
      <c r="H125" s="230"/>
    </row>
    <row r="126" spans="1:8" s="54" customFormat="1" ht="18.75" customHeight="1" x14ac:dyDescent="0.2">
      <c r="A126" s="58" t="s">
        <v>212</v>
      </c>
      <c r="B126" s="197" t="s">
        <v>115</v>
      </c>
      <c r="C126" s="51">
        <v>500</v>
      </c>
      <c r="D126" s="55">
        <v>650</v>
      </c>
      <c r="E126" s="52"/>
      <c r="F126" s="196"/>
      <c r="G126" s="53">
        <f t="shared" si="2"/>
        <v>0</v>
      </c>
      <c r="H126" s="230"/>
    </row>
    <row r="127" spans="1:8" s="54" customFormat="1" ht="18.75" customHeight="1" x14ac:dyDescent="0.2">
      <c r="A127" s="58" t="s">
        <v>211</v>
      </c>
      <c r="B127" s="197" t="s">
        <v>12</v>
      </c>
      <c r="C127" s="51">
        <v>500</v>
      </c>
      <c r="D127" s="55">
        <v>650</v>
      </c>
      <c r="E127" s="52"/>
      <c r="F127" s="196"/>
      <c r="G127" s="53">
        <f t="shared" si="2"/>
        <v>0</v>
      </c>
      <c r="H127" s="230"/>
    </row>
    <row r="128" spans="1:8" s="54" customFormat="1" ht="18.75" customHeight="1" x14ac:dyDescent="0.2">
      <c r="A128" s="58" t="s">
        <v>213</v>
      </c>
      <c r="B128" s="197" t="s">
        <v>53</v>
      </c>
      <c r="C128" s="51">
        <v>500</v>
      </c>
      <c r="D128" s="55">
        <v>700</v>
      </c>
      <c r="E128" s="52"/>
      <c r="F128" s="196"/>
      <c r="G128" s="53">
        <f t="shared" si="2"/>
        <v>0</v>
      </c>
      <c r="H128" s="230"/>
    </row>
    <row r="129" spans="1:8" s="54" customFormat="1" ht="18.75" customHeight="1" x14ac:dyDescent="0.2">
      <c r="A129" s="58" t="s">
        <v>214</v>
      </c>
      <c r="B129" s="197" t="s">
        <v>0</v>
      </c>
      <c r="C129" s="51">
        <v>500</v>
      </c>
      <c r="D129" s="55">
        <v>700</v>
      </c>
      <c r="E129" s="52"/>
      <c r="F129" s="196"/>
      <c r="G129" s="53">
        <f t="shared" si="2"/>
        <v>0</v>
      </c>
      <c r="H129" s="230"/>
    </row>
    <row r="130" spans="1:8" s="54" customFormat="1" ht="18.75" customHeight="1" x14ac:dyDescent="0.2">
      <c r="A130" s="58" t="s">
        <v>210</v>
      </c>
      <c r="B130" s="197" t="s">
        <v>3</v>
      </c>
      <c r="C130" s="51">
        <v>500</v>
      </c>
      <c r="D130" s="55">
        <v>700</v>
      </c>
      <c r="E130" s="52"/>
      <c r="F130" s="196"/>
      <c r="G130" s="53">
        <f t="shared" si="2"/>
        <v>0</v>
      </c>
      <c r="H130" s="230"/>
    </row>
    <row r="131" spans="1:8" s="54" customFormat="1" ht="18.75" customHeight="1" x14ac:dyDescent="0.2">
      <c r="A131" s="58" t="s">
        <v>209</v>
      </c>
      <c r="B131" s="197" t="s">
        <v>109</v>
      </c>
      <c r="C131" s="51">
        <v>500</v>
      </c>
      <c r="D131" s="55">
        <v>700</v>
      </c>
      <c r="E131" s="52"/>
      <c r="F131" s="196"/>
      <c r="G131" s="53">
        <f t="shared" si="2"/>
        <v>0</v>
      </c>
      <c r="H131" s="230"/>
    </row>
    <row r="132" spans="1:8" s="54" customFormat="1" ht="18.75" customHeight="1" x14ac:dyDescent="0.2">
      <c r="A132" s="58" t="s">
        <v>215</v>
      </c>
      <c r="B132" s="197" t="s">
        <v>52</v>
      </c>
      <c r="C132" s="51">
        <v>500</v>
      </c>
      <c r="D132" s="55">
        <v>1100</v>
      </c>
      <c r="E132" s="52"/>
      <c r="F132" s="196"/>
      <c r="G132" s="53">
        <f t="shared" si="2"/>
        <v>0</v>
      </c>
      <c r="H132" s="230"/>
    </row>
    <row r="133" spans="1:8" s="54" customFormat="1" ht="18.75" customHeight="1" x14ac:dyDescent="0.2">
      <c r="A133" s="58" t="s">
        <v>216</v>
      </c>
      <c r="B133" s="197" t="s">
        <v>1</v>
      </c>
      <c r="C133" s="51">
        <v>500</v>
      </c>
      <c r="D133" s="55">
        <v>1100</v>
      </c>
      <c r="E133" s="52"/>
      <c r="F133" s="196"/>
      <c r="G133" s="53">
        <f t="shared" si="2"/>
        <v>0</v>
      </c>
      <c r="H133" s="230"/>
    </row>
    <row r="134" spans="1:8" s="4" customFormat="1" ht="25.5" customHeight="1" x14ac:dyDescent="0.2">
      <c r="A134" s="269" t="s">
        <v>15</v>
      </c>
      <c r="B134" s="269"/>
      <c r="C134" s="77"/>
      <c r="D134" s="175"/>
      <c r="E134" s="175"/>
      <c r="F134" s="198"/>
      <c r="G134" s="175"/>
      <c r="H134" s="231"/>
    </row>
    <row r="135" spans="1:8" s="54" customFormat="1" ht="18" customHeight="1" x14ac:dyDescent="0.2">
      <c r="A135" s="58"/>
      <c r="B135" s="56" t="s">
        <v>242</v>
      </c>
      <c r="C135" s="51">
        <v>100</v>
      </c>
      <c r="D135" s="55">
        <v>120</v>
      </c>
      <c r="E135" s="52"/>
      <c r="F135" s="196"/>
      <c r="G135" s="53">
        <f t="shared" si="2"/>
        <v>0</v>
      </c>
      <c r="H135" s="230"/>
    </row>
    <row r="136" spans="1:8" s="54" customFormat="1" ht="18" customHeight="1" x14ac:dyDescent="0.2">
      <c r="A136" s="58" t="s">
        <v>218</v>
      </c>
      <c r="B136" s="56" t="s">
        <v>32</v>
      </c>
      <c r="C136" s="51">
        <v>100</v>
      </c>
      <c r="D136" s="55">
        <v>150</v>
      </c>
      <c r="E136" s="52"/>
      <c r="F136" s="196"/>
      <c r="G136" s="53">
        <f t="shared" si="2"/>
        <v>0</v>
      </c>
      <c r="H136" s="230"/>
    </row>
    <row r="137" spans="1:8" s="54" customFormat="1" ht="18" customHeight="1" x14ac:dyDescent="0.2">
      <c r="A137" s="58" t="s">
        <v>217</v>
      </c>
      <c r="B137" s="56" t="s">
        <v>31</v>
      </c>
      <c r="C137" s="51">
        <v>100</v>
      </c>
      <c r="D137" s="55">
        <v>190</v>
      </c>
      <c r="E137" s="52"/>
      <c r="F137" s="196"/>
      <c r="G137" s="53">
        <f t="shared" si="2"/>
        <v>0</v>
      </c>
      <c r="H137" s="230"/>
    </row>
    <row r="138" spans="1:8" s="54" customFormat="1" ht="18" customHeight="1" x14ac:dyDescent="0.2">
      <c r="A138" s="58" t="s">
        <v>219</v>
      </c>
      <c r="B138" s="56" t="s">
        <v>159</v>
      </c>
      <c r="C138" s="51">
        <v>100</v>
      </c>
      <c r="D138" s="55">
        <v>190</v>
      </c>
      <c r="E138" s="52"/>
      <c r="F138" s="196"/>
      <c r="G138" s="53">
        <f t="shared" si="2"/>
        <v>0</v>
      </c>
      <c r="H138" s="230"/>
    </row>
    <row r="139" spans="1:8" s="54" customFormat="1" ht="18" customHeight="1" x14ac:dyDescent="0.2">
      <c r="A139" s="58" t="s">
        <v>220</v>
      </c>
      <c r="B139" s="56" t="s">
        <v>243</v>
      </c>
      <c r="C139" s="51">
        <v>120</v>
      </c>
      <c r="D139" s="55">
        <v>200</v>
      </c>
      <c r="E139" s="52"/>
      <c r="F139" s="196"/>
      <c r="G139" s="53">
        <f t="shared" si="2"/>
        <v>0</v>
      </c>
      <c r="H139" s="230"/>
    </row>
    <row r="140" spans="1:8" s="54" customFormat="1" ht="18" customHeight="1" x14ac:dyDescent="0.2">
      <c r="A140" s="58"/>
      <c r="B140" s="56" t="s">
        <v>35</v>
      </c>
      <c r="C140" s="51">
        <v>100</v>
      </c>
      <c r="D140" s="55">
        <v>200</v>
      </c>
      <c r="E140" s="52"/>
      <c r="F140" s="196"/>
      <c r="G140" s="53">
        <f t="shared" si="2"/>
        <v>0</v>
      </c>
      <c r="H140" s="230"/>
    </row>
    <row r="141" spans="1:8" s="54" customFormat="1" ht="18" customHeight="1" x14ac:dyDescent="0.2">
      <c r="A141" s="58"/>
      <c r="B141" s="56" t="s">
        <v>257</v>
      </c>
      <c r="C141" s="51">
        <v>100</v>
      </c>
      <c r="D141" s="55">
        <v>200</v>
      </c>
      <c r="E141" s="52"/>
      <c r="F141" s="196"/>
      <c r="G141" s="53">
        <f t="shared" si="2"/>
        <v>0</v>
      </c>
      <c r="H141" s="230"/>
    </row>
    <row r="142" spans="1:8" s="4" customFormat="1" ht="22.5" customHeight="1" x14ac:dyDescent="0.2">
      <c r="A142" s="273" t="s">
        <v>43</v>
      </c>
      <c r="B142" s="273"/>
      <c r="C142" s="77"/>
      <c r="D142" s="175"/>
      <c r="E142" s="175"/>
      <c r="F142" s="198"/>
      <c r="G142" s="175"/>
      <c r="H142" s="231"/>
    </row>
    <row r="143" spans="1:8" s="54" customFormat="1" ht="19.5" customHeight="1" x14ac:dyDescent="0.2">
      <c r="A143" s="58" t="s">
        <v>226</v>
      </c>
      <c r="B143" s="56" t="s">
        <v>34</v>
      </c>
      <c r="C143" s="51">
        <v>250</v>
      </c>
      <c r="D143" s="55">
        <v>420</v>
      </c>
      <c r="E143" s="52"/>
      <c r="F143" s="196"/>
      <c r="G143" s="53">
        <f t="shared" si="2"/>
        <v>0</v>
      </c>
      <c r="H143" s="230"/>
    </row>
    <row r="144" spans="1:8" s="54" customFormat="1" ht="19.5" customHeight="1" x14ac:dyDescent="0.2">
      <c r="A144" s="58" t="s">
        <v>223</v>
      </c>
      <c r="B144" s="56" t="s">
        <v>114</v>
      </c>
      <c r="C144" s="51">
        <v>275</v>
      </c>
      <c r="D144" s="55">
        <v>450</v>
      </c>
      <c r="E144" s="52"/>
      <c r="F144" s="196"/>
      <c r="G144" s="53">
        <f t="shared" si="2"/>
        <v>0</v>
      </c>
      <c r="H144" s="230"/>
    </row>
    <row r="145" spans="1:9" s="54" customFormat="1" ht="19.5" customHeight="1" x14ac:dyDescent="0.2">
      <c r="A145" s="58" t="s">
        <v>225</v>
      </c>
      <c r="B145" s="57" t="s">
        <v>13</v>
      </c>
      <c r="C145" s="51">
        <v>300</v>
      </c>
      <c r="D145" s="55">
        <v>450</v>
      </c>
      <c r="E145" s="52"/>
      <c r="F145" s="196"/>
      <c r="G145" s="53">
        <f t="shared" si="2"/>
        <v>0</v>
      </c>
      <c r="H145" s="230"/>
    </row>
    <row r="146" spans="1:9" s="54" customFormat="1" ht="19.5" customHeight="1" x14ac:dyDescent="0.2">
      <c r="A146" s="58" t="s">
        <v>222</v>
      </c>
      <c r="B146" s="56" t="s">
        <v>6</v>
      </c>
      <c r="C146" s="51">
        <v>275</v>
      </c>
      <c r="D146" s="55">
        <v>520</v>
      </c>
      <c r="E146" s="52"/>
      <c r="F146" s="196"/>
      <c r="G146" s="53">
        <f t="shared" si="2"/>
        <v>0</v>
      </c>
      <c r="H146" s="230"/>
    </row>
    <row r="147" spans="1:9" s="54" customFormat="1" ht="19.5" customHeight="1" x14ac:dyDescent="0.2">
      <c r="A147" s="58" t="s">
        <v>221</v>
      </c>
      <c r="B147" s="56" t="s">
        <v>50</v>
      </c>
      <c r="C147" s="51">
        <v>250</v>
      </c>
      <c r="D147" s="55">
        <v>590</v>
      </c>
      <c r="E147" s="52"/>
      <c r="F147" s="196"/>
      <c r="G147" s="53">
        <f t="shared" ref="G147:G199" si="3">SUM(E147*D147)</f>
        <v>0</v>
      </c>
      <c r="H147" s="230"/>
    </row>
    <row r="148" spans="1:9" s="54" customFormat="1" ht="19.5" customHeight="1" x14ac:dyDescent="0.2">
      <c r="A148" s="58" t="s">
        <v>224</v>
      </c>
      <c r="B148" s="56" t="s">
        <v>5</v>
      </c>
      <c r="C148" s="51">
        <v>275</v>
      </c>
      <c r="D148" s="55">
        <v>590</v>
      </c>
      <c r="E148" s="52"/>
      <c r="F148" s="196"/>
      <c r="G148" s="53">
        <f t="shared" si="3"/>
        <v>0</v>
      </c>
      <c r="H148" s="230"/>
    </row>
    <row r="149" spans="1:9" ht="22.5" customHeight="1" x14ac:dyDescent="0.2">
      <c r="A149" s="274" t="s">
        <v>54</v>
      </c>
      <c r="B149" s="274"/>
      <c r="C149" s="80"/>
      <c r="D149" s="175"/>
      <c r="E149" s="175"/>
      <c r="F149" s="198"/>
      <c r="G149" s="175"/>
      <c r="I149" s="5"/>
    </row>
    <row r="150" spans="1:9" ht="19.5" customHeight="1" x14ac:dyDescent="0.2">
      <c r="A150" s="58" t="s">
        <v>20</v>
      </c>
      <c r="B150" s="52" t="s">
        <v>14</v>
      </c>
      <c r="C150" s="52">
        <v>240</v>
      </c>
      <c r="D150" s="55">
        <v>180</v>
      </c>
      <c r="E150" s="52"/>
      <c r="F150" s="196"/>
      <c r="G150" s="53">
        <f t="shared" si="3"/>
        <v>0</v>
      </c>
      <c r="I150" s="5"/>
    </row>
    <row r="151" spans="1:9" s="6" customFormat="1" ht="19.5" customHeight="1" x14ac:dyDescent="0.2">
      <c r="A151" s="58" t="s">
        <v>19</v>
      </c>
      <c r="B151" s="52" t="s">
        <v>47</v>
      </c>
      <c r="C151" s="52">
        <v>1200</v>
      </c>
      <c r="D151" s="55">
        <v>600</v>
      </c>
      <c r="E151" s="52"/>
      <c r="F151" s="196"/>
      <c r="G151" s="53">
        <f t="shared" si="3"/>
        <v>0</v>
      </c>
      <c r="H151" s="242"/>
    </row>
    <row r="152" spans="1:9" s="4" customFormat="1" ht="23.25" customHeight="1" x14ac:dyDescent="0.2">
      <c r="A152" s="274" t="s">
        <v>264</v>
      </c>
      <c r="B152" s="274"/>
      <c r="C152" s="81"/>
      <c r="D152" s="175"/>
      <c r="E152" s="175"/>
      <c r="F152" s="198"/>
      <c r="G152" s="175"/>
      <c r="H152" s="231"/>
    </row>
    <row r="153" spans="1:9" s="54" customFormat="1" ht="24" customHeight="1" x14ac:dyDescent="0.2">
      <c r="A153" s="58" t="s">
        <v>227</v>
      </c>
      <c r="B153" s="52" t="s">
        <v>654</v>
      </c>
      <c r="C153" s="52">
        <v>1000</v>
      </c>
      <c r="D153" s="55">
        <v>2000</v>
      </c>
      <c r="E153" s="52"/>
      <c r="F153" s="196"/>
      <c r="G153" s="53">
        <f t="shared" si="3"/>
        <v>0</v>
      </c>
      <c r="H153" s="230"/>
    </row>
    <row r="154" spans="1:9" s="66" customFormat="1" ht="20.25" customHeight="1" x14ac:dyDescent="0.2">
      <c r="A154" s="65"/>
      <c r="B154" s="57" t="s">
        <v>263</v>
      </c>
      <c r="C154" s="51" t="s">
        <v>55</v>
      </c>
      <c r="D154" s="55"/>
      <c r="E154" s="52"/>
      <c r="F154" s="196"/>
      <c r="G154" s="53">
        <f t="shared" si="3"/>
        <v>0</v>
      </c>
      <c r="H154" s="243"/>
    </row>
    <row r="155" spans="1:9" s="66" customFormat="1" ht="19.5" customHeight="1" x14ac:dyDescent="0.2">
      <c r="A155" s="65"/>
      <c r="B155" s="57" t="s">
        <v>261</v>
      </c>
      <c r="C155" s="51" t="s">
        <v>262</v>
      </c>
      <c r="D155" s="55">
        <v>550</v>
      </c>
      <c r="E155" s="52"/>
      <c r="F155" s="196"/>
      <c r="G155" s="53">
        <f t="shared" si="3"/>
        <v>0</v>
      </c>
      <c r="H155" s="243"/>
    </row>
    <row r="156" spans="1:9" s="66" customFormat="1" ht="22.5" customHeight="1" x14ac:dyDescent="0.2">
      <c r="A156" s="65"/>
      <c r="B156" s="57" t="s">
        <v>585</v>
      </c>
      <c r="C156" s="51" t="s">
        <v>55</v>
      </c>
      <c r="D156" s="55">
        <v>1500</v>
      </c>
      <c r="E156" s="52"/>
      <c r="F156" s="196"/>
      <c r="G156" s="53">
        <f t="shared" si="3"/>
        <v>0</v>
      </c>
      <c r="H156" s="243"/>
    </row>
    <row r="157" spans="1:9" s="4" customFormat="1" ht="24" customHeight="1" x14ac:dyDescent="0.2">
      <c r="A157" s="274" t="s">
        <v>46</v>
      </c>
      <c r="B157" s="274"/>
      <c r="C157" s="81"/>
      <c r="D157" s="175"/>
      <c r="E157" s="175"/>
      <c r="F157" s="198"/>
      <c r="G157" s="175"/>
      <c r="H157" s="231"/>
    </row>
    <row r="158" spans="1:9" s="41" customFormat="1" ht="20.25" customHeight="1" x14ac:dyDescent="0.3">
      <c r="A158" s="18" t="s">
        <v>147</v>
      </c>
      <c r="B158" s="52" t="s">
        <v>623</v>
      </c>
      <c r="C158" s="42">
        <v>50</v>
      </c>
      <c r="D158" s="55">
        <v>80</v>
      </c>
      <c r="E158" s="52"/>
      <c r="F158" s="196"/>
      <c r="G158" s="53">
        <f t="shared" si="3"/>
        <v>0</v>
      </c>
      <c r="H158" s="223"/>
    </row>
    <row r="159" spans="1:9" s="41" customFormat="1" ht="18" customHeight="1" x14ac:dyDescent="0.3">
      <c r="A159" s="18"/>
      <c r="B159" s="52" t="s">
        <v>624</v>
      </c>
      <c r="C159" s="42">
        <v>50</v>
      </c>
      <c r="D159" s="55">
        <v>80</v>
      </c>
      <c r="E159" s="52"/>
      <c r="F159" s="196"/>
      <c r="G159" s="53">
        <f t="shared" si="3"/>
        <v>0</v>
      </c>
      <c r="H159" s="223"/>
    </row>
    <row r="160" spans="1:9" s="41" customFormat="1" ht="18" customHeight="1" x14ac:dyDescent="0.3">
      <c r="A160" s="18"/>
      <c r="B160" s="52" t="s">
        <v>625</v>
      </c>
      <c r="C160" s="42">
        <v>50</v>
      </c>
      <c r="D160" s="55">
        <v>80</v>
      </c>
      <c r="E160" s="52"/>
      <c r="F160" s="196"/>
      <c r="G160" s="53">
        <f t="shared" si="3"/>
        <v>0</v>
      </c>
      <c r="H160" s="223"/>
    </row>
    <row r="161" spans="1:8" s="41" customFormat="1" ht="18" customHeight="1" x14ac:dyDescent="0.3">
      <c r="A161" s="18" t="s">
        <v>148</v>
      </c>
      <c r="B161" s="52" t="s">
        <v>626</v>
      </c>
      <c r="C161" s="42">
        <v>50</v>
      </c>
      <c r="D161" s="55">
        <v>80</v>
      </c>
      <c r="E161" s="52"/>
      <c r="F161" s="196"/>
      <c r="G161" s="53">
        <f t="shared" si="3"/>
        <v>0</v>
      </c>
      <c r="H161" s="223"/>
    </row>
    <row r="162" spans="1:8" s="41" customFormat="1" ht="18" customHeight="1" x14ac:dyDescent="0.3">
      <c r="A162" s="18"/>
      <c r="B162" s="52" t="s">
        <v>627</v>
      </c>
      <c r="C162" s="42">
        <v>50</v>
      </c>
      <c r="D162" s="55">
        <v>80</v>
      </c>
      <c r="E162" s="52"/>
      <c r="F162" s="196"/>
      <c r="G162" s="53">
        <f t="shared" si="3"/>
        <v>0</v>
      </c>
      <c r="H162" s="223"/>
    </row>
    <row r="163" spans="1:8" s="41" customFormat="1" ht="18" customHeight="1" x14ac:dyDescent="0.3">
      <c r="A163" s="18"/>
      <c r="B163" s="52" t="s">
        <v>628</v>
      </c>
      <c r="C163" s="42">
        <v>50</v>
      </c>
      <c r="D163" s="55">
        <v>80</v>
      </c>
      <c r="E163" s="52"/>
      <c r="F163" s="196"/>
      <c r="G163" s="53">
        <f t="shared" si="3"/>
        <v>0</v>
      </c>
      <c r="H163" s="223"/>
    </row>
    <row r="164" spans="1:8" s="41" customFormat="1" ht="18.75" customHeight="1" x14ac:dyDescent="0.3">
      <c r="A164" s="18" t="s">
        <v>146</v>
      </c>
      <c r="B164" s="52" t="s">
        <v>629</v>
      </c>
      <c r="C164" s="42">
        <v>50</v>
      </c>
      <c r="D164" s="55">
        <v>80</v>
      </c>
      <c r="E164" s="52"/>
      <c r="F164" s="196"/>
      <c r="G164" s="53">
        <f t="shared" si="3"/>
        <v>0</v>
      </c>
      <c r="H164" s="223"/>
    </row>
    <row r="165" spans="1:8" s="41" customFormat="1" ht="18.75" customHeight="1" x14ac:dyDescent="0.3">
      <c r="A165" s="18" t="s">
        <v>146</v>
      </c>
      <c r="B165" s="52" t="s">
        <v>630</v>
      </c>
      <c r="C165" s="42">
        <v>50</v>
      </c>
      <c r="D165" s="55">
        <v>80</v>
      </c>
      <c r="E165" s="52"/>
      <c r="F165" s="196"/>
      <c r="G165" s="53">
        <f t="shared" si="3"/>
        <v>0</v>
      </c>
      <c r="H165" s="223"/>
    </row>
    <row r="166" spans="1:8" s="41" customFormat="1" ht="18.75" customHeight="1" x14ac:dyDescent="0.3">
      <c r="A166" s="18" t="s">
        <v>146</v>
      </c>
      <c r="B166" s="52" t="s">
        <v>631</v>
      </c>
      <c r="C166" s="42">
        <v>50</v>
      </c>
      <c r="D166" s="55">
        <v>80</v>
      </c>
      <c r="E166" s="52"/>
      <c r="F166" s="196"/>
      <c r="G166" s="53">
        <f t="shared" si="3"/>
        <v>0</v>
      </c>
      <c r="H166" s="223"/>
    </row>
    <row r="167" spans="1:8" s="2" customFormat="1" ht="22.5" customHeight="1" x14ac:dyDescent="0.2">
      <c r="A167" s="274" t="s">
        <v>7</v>
      </c>
      <c r="B167" s="274"/>
      <c r="C167" s="81"/>
      <c r="D167" s="175"/>
      <c r="E167" s="175"/>
      <c r="F167" s="198"/>
      <c r="G167" s="175"/>
      <c r="H167" s="238"/>
    </row>
    <row r="168" spans="1:8" s="2" customFormat="1" ht="57.75" customHeight="1" x14ac:dyDescent="0.2">
      <c r="A168" s="58" t="s">
        <v>18</v>
      </c>
      <c r="B168" s="52" t="s">
        <v>586</v>
      </c>
      <c r="C168" s="52">
        <v>1</v>
      </c>
      <c r="D168" s="55"/>
      <c r="E168" s="52"/>
      <c r="F168" s="196"/>
      <c r="G168" s="53">
        <f t="shared" si="3"/>
        <v>0</v>
      </c>
      <c r="H168" s="238"/>
    </row>
    <row r="169" spans="1:8" s="54" customFormat="1" ht="42" customHeight="1" x14ac:dyDescent="0.2">
      <c r="A169" s="17"/>
      <c r="B169" s="52" t="s">
        <v>337</v>
      </c>
      <c r="C169" s="51" t="s">
        <v>124</v>
      </c>
      <c r="D169" s="55">
        <v>9900</v>
      </c>
      <c r="E169" s="52"/>
      <c r="F169" s="196"/>
      <c r="G169" s="53">
        <f t="shared" si="3"/>
        <v>0</v>
      </c>
      <c r="H169" s="230"/>
    </row>
    <row r="170" spans="1:8" s="54" customFormat="1" ht="37.5" customHeight="1" x14ac:dyDescent="0.2">
      <c r="A170" s="64"/>
      <c r="B170" s="52" t="s">
        <v>338</v>
      </c>
      <c r="C170" s="51" t="s">
        <v>246</v>
      </c>
      <c r="D170" s="55">
        <v>5900</v>
      </c>
      <c r="E170" s="52"/>
      <c r="F170" s="196"/>
      <c r="G170" s="53">
        <f t="shared" si="3"/>
        <v>0</v>
      </c>
      <c r="H170" s="230"/>
    </row>
    <row r="171" spans="1:8" s="3" customFormat="1" ht="26.25" customHeight="1" x14ac:dyDescent="0.2">
      <c r="A171" s="275" t="s">
        <v>677</v>
      </c>
      <c r="B171" s="275"/>
      <c r="C171" s="200"/>
      <c r="D171" s="306"/>
      <c r="E171" s="307"/>
      <c r="F171" s="306"/>
      <c r="G171" s="307"/>
    </row>
    <row r="172" spans="1:8" s="3" customFormat="1" ht="26.25" customHeight="1" x14ac:dyDescent="0.2">
      <c r="A172" s="275" t="s">
        <v>68</v>
      </c>
      <c r="B172" s="275"/>
      <c r="C172" s="200" t="s">
        <v>66</v>
      </c>
      <c r="D172" s="176"/>
      <c r="E172" s="176"/>
      <c r="F172" s="206"/>
      <c r="G172" s="176"/>
      <c r="H172" s="228"/>
    </row>
    <row r="173" spans="1:8" s="4" customFormat="1" ht="20.25" x14ac:dyDescent="0.2">
      <c r="A173" s="276" t="s">
        <v>69</v>
      </c>
      <c r="B173" s="276"/>
      <c r="C173" s="75"/>
      <c r="D173" s="175"/>
      <c r="E173" s="175"/>
      <c r="F173" s="198"/>
      <c r="G173" s="175"/>
      <c r="H173" s="231"/>
    </row>
    <row r="174" spans="1:8" s="54" customFormat="1" ht="18" customHeight="1" x14ac:dyDescent="0.2">
      <c r="A174" s="58" t="s">
        <v>70</v>
      </c>
      <c r="B174" s="197" t="s">
        <v>587</v>
      </c>
      <c r="C174" s="51">
        <v>1</v>
      </c>
      <c r="D174" s="55">
        <v>250</v>
      </c>
      <c r="E174" s="52"/>
      <c r="F174" s="196"/>
      <c r="G174" s="53">
        <f t="shared" si="3"/>
        <v>0</v>
      </c>
      <c r="H174" s="230"/>
    </row>
    <row r="175" spans="1:8" s="54" customFormat="1" ht="18" customHeight="1" x14ac:dyDescent="0.2">
      <c r="A175" s="58" t="s">
        <v>70</v>
      </c>
      <c r="B175" s="197" t="s">
        <v>71</v>
      </c>
      <c r="C175" s="51">
        <v>1</v>
      </c>
      <c r="D175" s="55">
        <v>300</v>
      </c>
      <c r="E175" s="52"/>
      <c r="F175" s="196"/>
      <c r="G175" s="53">
        <f t="shared" si="3"/>
        <v>0</v>
      </c>
      <c r="H175" s="230"/>
    </row>
    <row r="176" spans="1:8" s="54" customFormat="1" ht="18" customHeight="1" x14ac:dyDescent="0.2">
      <c r="A176" s="58" t="s">
        <v>72</v>
      </c>
      <c r="B176" s="197" t="s">
        <v>73</v>
      </c>
      <c r="C176" s="51">
        <v>1</v>
      </c>
      <c r="D176" s="55">
        <v>300</v>
      </c>
      <c r="E176" s="52"/>
      <c r="F176" s="196"/>
      <c r="G176" s="53">
        <f t="shared" si="3"/>
        <v>0</v>
      </c>
      <c r="H176" s="230"/>
    </row>
    <row r="177" spans="1:8" s="54" customFormat="1" ht="18" customHeight="1" x14ac:dyDescent="0.2">
      <c r="A177" s="58" t="s">
        <v>273</v>
      </c>
      <c r="B177" s="197" t="s">
        <v>74</v>
      </c>
      <c r="C177" s="51">
        <v>1</v>
      </c>
      <c r="D177" s="55">
        <v>300</v>
      </c>
      <c r="E177" s="52"/>
      <c r="F177" s="196"/>
      <c r="G177" s="53">
        <f t="shared" si="3"/>
        <v>0</v>
      </c>
      <c r="H177" s="230"/>
    </row>
    <row r="178" spans="1:8" s="54" customFormat="1" ht="18" customHeight="1" x14ac:dyDescent="0.2">
      <c r="A178" s="58" t="s">
        <v>75</v>
      </c>
      <c r="B178" s="197" t="s">
        <v>76</v>
      </c>
      <c r="C178" s="51">
        <v>1</v>
      </c>
      <c r="D178" s="55">
        <v>300</v>
      </c>
      <c r="E178" s="52"/>
      <c r="F178" s="196"/>
      <c r="G178" s="53">
        <f t="shared" si="3"/>
        <v>0</v>
      </c>
      <c r="H178" s="230"/>
    </row>
    <row r="179" spans="1:8" s="54" customFormat="1" ht="18" customHeight="1" x14ac:dyDescent="0.2">
      <c r="A179" s="58" t="s">
        <v>77</v>
      </c>
      <c r="B179" s="197" t="s">
        <v>78</v>
      </c>
      <c r="C179" s="52">
        <v>1</v>
      </c>
      <c r="D179" s="55">
        <v>300</v>
      </c>
      <c r="E179" s="52"/>
      <c r="F179" s="196"/>
      <c r="G179" s="53">
        <f t="shared" si="3"/>
        <v>0</v>
      </c>
      <c r="H179" s="230"/>
    </row>
    <row r="180" spans="1:8" s="4" customFormat="1" ht="20.25" x14ac:dyDescent="0.2">
      <c r="A180" s="276" t="s">
        <v>79</v>
      </c>
      <c r="B180" s="276"/>
      <c r="C180" s="77"/>
      <c r="D180" s="175"/>
      <c r="E180" s="175"/>
      <c r="F180" s="198"/>
      <c r="G180" s="175"/>
      <c r="H180" s="231"/>
    </row>
    <row r="181" spans="1:8" s="54" customFormat="1" ht="21" customHeight="1" x14ac:dyDescent="0.2">
      <c r="A181" s="58" t="s">
        <v>80</v>
      </c>
      <c r="B181" s="197" t="s">
        <v>260</v>
      </c>
      <c r="C181" s="51">
        <v>1</v>
      </c>
      <c r="D181" s="55">
        <v>300</v>
      </c>
      <c r="E181" s="52"/>
      <c r="F181" s="196"/>
      <c r="G181" s="53">
        <f t="shared" si="3"/>
        <v>0</v>
      </c>
      <c r="H181" s="230"/>
    </row>
    <row r="182" spans="1:8" s="4" customFormat="1" ht="20.25" x14ac:dyDescent="0.2">
      <c r="A182" s="276" t="s">
        <v>81</v>
      </c>
      <c r="B182" s="276"/>
      <c r="C182" s="77"/>
      <c r="D182" s="175"/>
      <c r="E182" s="175"/>
      <c r="F182" s="198"/>
      <c r="G182" s="175"/>
      <c r="H182" s="231"/>
    </row>
    <row r="183" spans="1:8" s="54" customFormat="1" ht="17.25" customHeight="1" x14ac:dyDescent="0.2">
      <c r="A183" s="89" t="s">
        <v>82</v>
      </c>
      <c r="B183" s="90" t="s">
        <v>83</v>
      </c>
      <c r="C183" s="91">
        <v>0.3</v>
      </c>
      <c r="D183" s="177">
        <v>250</v>
      </c>
      <c r="E183" s="52"/>
      <c r="F183" s="207"/>
      <c r="G183" s="53">
        <f t="shared" si="3"/>
        <v>0</v>
      </c>
      <c r="H183" s="230"/>
    </row>
    <row r="184" spans="1:8" s="54" customFormat="1" ht="17.25" customHeight="1" x14ac:dyDescent="0.2">
      <c r="A184" s="89" t="s">
        <v>84</v>
      </c>
      <c r="B184" s="90" t="s">
        <v>85</v>
      </c>
      <c r="C184" s="91">
        <v>0.6</v>
      </c>
      <c r="D184" s="177">
        <v>120</v>
      </c>
      <c r="E184" s="52"/>
      <c r="F184" s="207"/>
      <c r="G184" s="53">
        <f t="shared" si="3"/>
        <v>0</v>
      </c>
      <c r="H184" s="230"/>
    </row>
    <row r="185" spans="1:8" s="54" customFormat="1" ht="17.25" customHeight="1" x14ac:dyDescent="0.2">
      <c r="A185" s="89" t="s">
        <v>86</v>
      </c>
      <c r="B185" s="90" t="s">
        <v>87</v>
      </c>
      <c r="C185" s="91">
        <v>0.5</v>
      </c>
      <c r="D185" s="177">
        <v>100</v>
      </c>
      <c r="E185" s="52"/>
      <c r="F185" s="207"/>
      <c r="G185" s="53">
        <f t="shared" si="3"/>
        <v>0</v>
      </c>
      <c r="H185" s="230"/>
    </row>
    <row r="186" spans="1:8" s="4" customFormat="1" ht="20.25" x14ac:dyDescent="0.2">
      <c r="A186" s="276" t="s">
        <v>88</v>
      </c>
      <c r="B186" s="276"/>
      <c r="C186" s="77"/>
      <c r="D186" s="175"/>
      <c r="E186" s="175"/>
      <c r="F186" s="198"/>
      <c r="G186" s="175"/>
      <c r="H186" s="231"/>
    </row>
    <row r="187" spans="1:8" s="54" customFormat="1" ht="18.75" customHeight="1" x14ac:dyDescent="0.2">
      <c r="A187" s="89" t="s">
        <v>89</v>
      </c>
      <c r="B187" s="90" t="s">
        <v>90</v>
      </c>
      <c r="C187" s="91">
        <v>0.5</v>
      </c>
      <c r="D187" s="177">
        <v>250</v>
      </c>
      <c r="E187" s="52"/>
      <c r="F187" s="207"/>
      <c r="G187" s="53">
        <f t="shared" si="3"/>
        <v>0</v>
      </c>
      <c r="H187" s="230"/>
    </row>
    <row r="188" spans="1:8" s="54" customFormat="1" ht="21" customHeight="1" x14ac:dyDescent="0.2">
      <c r="A188" s="89"/>
      <c r="B188" s="197" t="s">
        <v>122</v>
      </c>
      <c r="C188" s="91">
        <v>0.33</v>
      </c>
      <c r="D188" s="177">
        <v>220</v>
      </c>
      <c r="E188" s="52"/>
      <c r="F188" s="196"/>
      <c r="G188" s="53">
        <f t="shared" si="3"/>
        <v>0</v>
      </c>
      <c r="H188" s="230"/>
    </row>
    <row r="189" spans="1:8" s="54" customFormat="1" ht="18.75" customHeight="1" x14ac:dyDescent="0.2">
      <c r="A189" s="89" t="s">
        <v>91</v>
      </c>
      <c r="B189" s="90" t="s">
        <v>92</v>
      </c>
      <c r="C189" s="91">
        <v>0.5</v>
      </c>
      <c r="D189" s="55">
        <v>180</v>
      </c>
      <c r="E189" s="52"/>
      <c r="F189" s="207"/>
      <c r="G189" s="53">
        <f t="shared" si="3"/>
        <v>0</v>
      </c>
      <c r="H189" s="230"/>
    </row>
    <row r="190" spans="1:8" s="54" customFormat="1" ht="18.75" customHeight="1" x14ac:dyDescent="0.2">
      <c r="A190" s="89" t="s">
        <v>93</v>
      </c>
      <c r="B190" s="90" t="s">
        <v>94</v>
      </c>
      <c r="C190" s="91">
        <v>0.25</v>
      </c>
      <c r="D190" s="55">
        <v>150</v>
      </c>
      <c r="E190" s="52"/>
      <c r="F190" s="207"/>
      <c r="G190" s="53">
        <f t="shared" si="3"/>
        <v>0</v>
      </c>
      <c r="H190" s="230"/>
    </row>
    <row r="191" spans="1:8" s="54" customFormat="1" ht="18.75" customHeight="1" x14ac:dyDescent="0.2">
      <c r="A191" s="89" t="s">
        <v>95</v>
      </c>
      <c r="B191" s="90" t="s">
        <v>96</v>
      </c>
      <c r="C191" s="91">
        <v>0.6</v>
      </c>
      <c r="D191" s="177">
        <v>120</v>
      </c>
      <c r="E191" s="52"/>
      <c r="F191" s="207"/>
      <c r="G191" s="53">
        <f t="shared" si="3"/>
        <v>0</v>
      </c>
      <c r="H191" s="230"/>
    </row>
    <row r="192" spans="1:8" s="4" customFormat="1" ht="20.25" x14ac:dyDescent="0.2">
      <c r="A192" s="276" t="s">
        <v>286</v>
      </c>
      <c r="B192" s="276"/>
      <c r="C192" s="77"/>
      <c r="D192" s="175"/>
      <c r="E192" s="175"/>
      <c r="F192" s="198"/>
      <c r="G192" s="175"/>
      <c r="H192" s="231"/>
    </row>
    <row r="193" spans="1:8" s="54" customFormat="1" ht="18" customHeight="1" x14ac:dyDescent="0.2">
      <c r="A193" s="58"/>
      <c r="B193" s="197" t="s">
        <v>532</v>
      </c>
      <c r="C193" s="62">
        <v>0.2</v>
      </c>
      <c r="D193" s="178">
        <v>150</v>
      </c>
      <c r="E193" s="52"/>
      <c r="F193" s="196"/>
      <c r="G193" s="53">
        <f t="shared" si="3"/>
        <v>0</v>
      </c>
      <c r="H193" s="230"/>
    </row>
    <row r="194" spans="1:8" s="54" customFormat="1" ht="18" customHeight="1" x14ac:dyDescent="0.2">
      <c r="A194" s="58" t="s">
        <v>97</v>
      </c>
      <c r="B194" s="197" t="s">
        <v>98</v>
      </c>
      <c r="C194" s="62">
        <v>0.2</v>
      </c>
      <c r="D194" s="178">
        <v>80</v>
      </c>
      <c r="E194" s="52"/>
      <c r="F194" s="196"/>
      <c r="G194" s="53">
        <f t="shared" si="3"/>
        <v>0</v>
      </c>
      <c r="H194" s="230"/>
    </row>
    <row r="195" spans="1:8" s="54" customFormat="1" ht="18" customHeight="1" x14ac:dyDescent="0.2">
      <c r="A195" s="58"/>
      <c r="B195" s="197" t="s">
        <v>99</v>
      </c>
      <c r="C195" s="51">
        <v>0.2</v>
      </c>
      <c r="D195" s="178">
        <v>100</v>
      </c>
      <c r="E195" s="52"/>
      <c r="F195" s="196"/>
      <c r="G195" s="53">
        <f t="shared" si="3"/>
        <v>0</v>
      </c>
      <c r="H195" s="230"/>
    </row>
    <row r="196" spans="1:8" s="61" customFormat="1" ht="18" customHeight="1" x14ac:dyDescent="0.2">
      <c r="A196" s="58" t="s">
        <v>100</v>
      </c>
      <c r="B196" s="52" t="s">
        <v>265</v>
      </c>
      <c r="C196" s="52">
        <v>10</v>
      </c>
      <c r="D196" s="55">
        <v>10</v>
      </c>
      <c r="E196" s="52"/>
      <c r="F196" s="196"/>
      <c r="G196" s="53">
        <f t="shared" si="3"/>
        <v>0</v>
      </c>
      <c r="H196" s="232"/>
    </row>
    <row r="197" spans="1:8" s="54" customFormat="1" ht="18" customHeight="1" x14ac:dyDescent="0.2">
      <c r="A197" s="89" t="s">
        <v>101</v>
      </c>
      <c r="B197" s="90" t="s">
        <v>534</v>
      </c>
      <c r="C197" s="91" t="s">
        <v>533</v>
      </c>
      <c r="D197" s="178">
        <v>250</v>
      </c>
      <c r="E197" s="52"/>
      <c r="F197" s="208"/>
      <c r="G197" s="53">
        <f t="shared" si="3"/>
        <v>0</v>
      </c>
      <c r="H197" s="230"/>
    </row>
    <row r="198" spans="1:8" s="54" customFormat="1" ht="18" customHeight="1" x14ac:dyDescent="0.2">
      <c r="A198" s="89" t="s">
        <v>102</v>
      </c>
      <c r="B198" s="90" t="s">
        <v>103</v>
      </c>
      <c r="C198" s="91">
        <v>0.2</v>
      </c>
      <c r="D198" s="178">
        <v>40</v>
      </c>
      <c r="E198" s="52"/>
      <c r="F198" s="208"/>
      <c r="G198" s="53">
        <f t="shared" si="3"/>
        <v>0</v>
      </c>
      <c r="H198" s="230"/>
    </row>
    <row r="199" spans="1:8" s="61" customFormat="1" ht="18" customHeight="1" x14ac:dyDescent="0.2">
      <c r="A199" s="89" t="s">
        <v>104</v>
      </c>
      <c r="B199" s="92" t="s">
        <v>105</v>
      </c>
      <c r="C199" s="92">
        <v>10</v>
      </c>
      <c r="D199" s="177">
        <v>10</v>
      </c>
      <c r="E199" s="52"/>
      <c r="F199" s="208"/>
      <c r="G199" s="53">
        <f t="shared" si="3"/>
        <v>0</v>
      </c>
      <c r="H199" s="232"/>
    </row>
    <row r="200" spans="1:8" s="12" customFormat="1" ht="23.25" x14ac:dyDescent="0.2">
      <c r="A200" s="277" t="s">
        <v>27</v>
      </c>
      <c r="B200" s="277"/>
      <c r="C200" s="82"/>
      <c r="D200" s="27"/>
      <c r="E200" s="82"/>
      <c r="F200" s="95"/>
      <c r="G200" s="93">
        <f>SUM(G18:G199)</f>
        <v>0</v>
      </c>
      <c r="H200" s="233"/>
    </row>
    <row r="201" spans="1:8" s="25" customFormat="1" ht="26.25" customHeight="1" x14ac:dyDescent="0.2">
      <c r="A201" s="278" t="s">
        <v>277</v>
      </c>
      <c r="B201" s="278"/>
      <c r="C201" s="278"/>
      <c r="D201" s="278"/>
      <c r="E201" s="278"/>
      <c r="F201" s="278"/>
      <c r="G201" s="278"/>
      <c r="H201" s="244"/>
    </row>
    <row r="202" spans="1:8" s="25" customFormat="1" ht="35.25" customHeight="1" x14ac:dyDescent="0.2">
      <c r="A202" s="279" t="s">
        <v>278</v>
      </c>
      <c r="B202" s="280"/>
      <c r="C202" s="279" t="s">
        <v>279</v>
      </c>
      <c r="D202" s="280"/>
      <c r="E202" s="281"/>
      <c r="F202" s="279" t="s">
        <v>280</v>
      </c>
      <c r="G202" s="281"/>
      <c r="H202" s="244"/>
    </row>
    <row r="203" spans="1:8" s="26" customFormat="1" ht="18.75" customHeight="1" x14ac:dyDescent="0.25">
      <c r="A203" s="282"/>
      <c r="B203" s="282"/>
      <c r="C203" s="283"/>
      <c r="D203" s="284"/>
      <c r="E203" s="285"/>
      <c r="F203" s="286"/>
      <c r="G203" s="287"/>
      <c r="H203" s="245"/>
    </row>
    <row r="204" spans="1:8" s="25" customFormat="1" ht="24" customHeight="1" x14ac:dyDescent="0.2">
      <c r="A204" s="279" t="s">
        <v>21</v>
      </c>
      <c r="B204" s="280"/>
      <c r="C204" s="280" t="s">
        <v>281</v>
      </c>
      <c r="D204" s="281"/>
      <c r="E204" s="86" t="s">
        <v>280</v>
      </c>
      <c r="F204" s="288" t="s">
        <v>282</v>
      </c>
      <c r="G204" s="289"/>
      <c r="H204" s="244"/>
    </row>
    <row r="205" spans="1:8" s="26" customFormat="1" ht="41.25" customHeight="1" x14ac:dyDescent="0.25">
      <c r="A205" s="290" t="s">
        <v>284</v>
      </c>
      <c r="B205" s="291"/>
      <c r="C205" s="292">
        <v>500</v>
      </c>
      <c r="D205" s="292"/>
      <c r="E205" s="63">
        <v>0</v>
      </c>
      <c r="F205" s="286">
        <f>SUM(E205*C205)</f>
        <v>0</v>
      </c>
      <c r="G205" s="287"/>
      <c r="H205" s="245"/>
    </row>
    <row r="206" spans="1:8" s="25" customFormat="1" ht="23.25" x14ac:dyDescent="0.2">
      <c r="A206" s="277" t="s">
        <v>27</v>
      </c>
      <c r="B206" s="277"/>
      <c r="C206" s="293"/>
      <c r="D206" s="294"/>
      <c r="E206" s="295"/>
      <c r="F206" s="296">
        <f>SUM(F205)</f>
        <v>0</v>
      </c>
      <c r="G206" s="297"/>
      <c r="H206" s="244"/>
    </row>
    <row r="207" spans="1:8" s="15" customFormat="1" ht="26.25" customHeight="1" x14ac:dyDescent="0.2">
      <c r="A207" s="301" t="s">
        <v>128</v>
      </c>
      <c r="B207" s="301"/>
      <c r="C207" s="48"/>
      <c r="D207" s="49"/>
      <c r="E207" s="48"/>
      <c r="F207" s="96"/>
      <c r="G207" s="50">
        <f>SUM(F206+G200)</f>
        <v>0</v>
      </c>
      <c r="H207" s="246"/>
    </row>
    <row r="208" spans="1:8" s="2" customFormat="1" ht="23.25" customHeight="1" x14ac:dyDescent="0.2">
      <c r="A208" s="302" t="s">
        <v>678</v>
      </c>
      <c r="B208" s="302"/>
      <c r="C208" s="302"/>
      <c r="D208" s="302"/>
      <c r="E208" s="302"/>
      <c r="F208" s="302"/>
      <c r="G208" s="302"/>
      <c r="H208" s="238"/>
    </row>
    <row r="209" spans="1:8" s="23" customFormat="1" ht="24.75" customHeight="1" x14ac:dyDescent="0.2">
      <c r="A209" s="278" t="s">
        <v>274</v>
      </c>
      <c r="B209" s="278"/>
      <c r="C209" s="278"/>
      <c r="D209" s="278"/>
      <c r="E209" s="278"/>
      <c r="F209" s="278"/>
      <c r="G209" s="278"/>
      <c r="H209" s="247"/>
    </row>
    <row r="210" spans="1:8" s="43" customFormat="1" ht="17.25" customHeight="1" x14ac:dyDescent="0.2">
      <c r="A210" s="298" t="s">
        <v>665</v>
      </c>
      <c r="B210" s="299"/>
      <c r="C210" s="299"/>
      <c r="D210" s="299"/>
      <c r="E210" s="299"/>
      <c r="F210" s="299"/>
      <c r="G210" s="300"/>
      <c r="H210" s="248"/>
    </row>
    <row r="211" spans="1:8" s="43" customFormat="1" ht="17.25" customHeight="1" x14ac:dyDescent="0.2">
      <c r="A211" s="298" t="s">
        <v>666</v>
      </c>
      <c r="B211" s="299"/>
      <c r="C211" s="299"/>
      <c r="D211" s="299"/>
      <c r="E211" s="299"/>
      <c r="F211" s="299"/>
      <c r="G211" s="300"/>
      <c r="H211" s="248"/>
    </row>
    <row r="212" spans="1:8" s="43" customFormat="1" ht="17.25" customHeight="1" x14ac:dyDescent="0.2">
      <c r="A212" s="298" t="s">
        <v>129</v>
      </c>
      <c r="B212" s="299"/>
      <c r="C212" s="299"/>
      <c r="D212" s="299"/>
      <c r="E212" s="299"/>
      <c r="F212" s="299"/>
      <c r="G212" s="300"/>
      <c r="H212" s="248"/>
    </row>
    <row r="213" spans="1:8" s="43" customFormat="1" ht="17.25" customHeight="1" x14ac:dyDescent="0.2">
      <c r="A213" s="298" t="s">
        <v>130</v>
      </c>
      <c r="B213" s="299"/>
      <c r="C213" s="299"/>
      <c r="D213" s="299"/>
      <c r="E213" s="299"/>
      <c r="F213" s="299"/>
      <c r="G213" s="300"/>
      <c r="H213" s="248"/>
    </row>
    <row r="214" spans="1:8" s="43" customFormat="1" ht="17.25" customHeight="1" x14ac:dyDescent="0.2">
      <c r="A214" s="298" t="s">
        <v>537</v>
      </c>
      <c r="B214" s="299"/>
      <c r="C214" s="299"/>
      <c r="D214" s="299"/>
      <c r="E214" s="299"/>
      <c r="F214" s="299"/>
      <c r="G214" s="300"/>
      <c r="H214" s="248"/>
    </row>
    <row r="215" spans="1:8" s="43" customFormat="1" ht="17.25" customHeight="1" x14ac:dyDescent="0.2">
      <c r="A215" s="298" t="s">
        <v>275</v>
      </c>
      <c r="B215" s="299"/>
      <c r="C215" s="299"/>
      <c r="D215" s="299"/>
      <c r="E215" s="299"/>
      <c r="F215" s="299"/>
      <c r="G215" s="300"/>
      <c r="H215" s="248"/>
    </row>
    <row r="216" spans="1:8" s="43" customFormat="1" ht="17.25" customHeight="1" x14ac:dyDescent="0.2">
      <c r="A216" s="298" t="s">
        <v>276</v>
      </c>
      <c r="B216" s="299"/>
      <c r="C216" s="299"/>
      <c r="D216" s="299"/>
      <c r="E216" s="299"/>
      <c r="F216" s="299"/>
      <c r="G216" s="300"/>
      <c r="H216" s="248"/>
    </row>
    <row r="217" spans="1:8" s="43" customFormat="1" ht="17.25" customHeight="1" x14ac:dyDescent="0.2">
      <c r="A217" s="298" t="s">
        <v>267</v>
      </c>
      <c r="B217" s="299"/>
      <c r="C217" s="299"/>
      <c r="D217" s="299"/>
      <c r="E217" s="299"/>
      <c r="F217" s="299"/>
      <c r="G217" s="300"/>
      <c r="H217" s="248"/>
    </row>
    <row r="218" spans="1:8" s="43" customFormat="1" ht="17.25" customHeight="1" x14ac:dyDescent="0.2">
      <c r="A218" s="298" t="s">
        <v>268</v>
      </c>
      <c r="B218" s="299"/>
      <c r="C218" s="299"/>
      <c r="D218" s="299"/>
      <c r="E218" s="299"/>
      <c r="F218" s="299"/>
      <c r="G218" s="300"/>
      <c r="H218" s="248"/>
    </row>
    <row r="219" spans="1:8" s="43" customFormat="1" ht="20.25" customHeight="1" x14ac:dyDescent="0.2">
      <c r="A219" s="290" t="s">
        <v>536</v>
      </c>
      <c r="B219" s="308"/>
      <c r="C219" s="308"/>
      <c r="D219" s="308"/>
      <c r="E219" s="308"/>
      <c r="F219" s="308"/>
      <c r="G219" s="291"/>
      <c r="H219" s="248"/>
    </row>
    <row r="220" spans="1:8" s="46" customFormat="1" ht="21.75" customHeight="1" x14ac:dyDescent="0.2">
      <c r="A220" s="44"/>
      <c r="B220" s="194" t="s">
        <v>228</v>
      </c>
      <c r="C220" s="309"/>
      <c r="D220" s="309"/>
      <c r="E220" s="309"/>
      <c r="F220" s="309"/>
      <c r="G220" s="309"/>
      <c r="H220" s="234"/>
    </row>
    <row r="221" spans="1:8" s="47" customFormat="1" ht="20.25" x14ac:dyDescent="0.3">
      <c r="A221" s="44"/>
      <c r="B221" s="195" t="s">
        <v>229</v>
      </c>
      <c r="C221" s="303" t="s">
        <v>230</v>
      </c>
      <c r="D221" s="303"/>
      <c r="E221" s="303"/>
      <c r="F221" s="303"/>
      <c r="G221" s="303"/>
      <c r="H221" s="235"/>
    </row>
    <row r="222" spans="1:8" s="47" customFormat="1" ht="20.25" x14ac:dyDescent="0.3">
      <c r="A222" s="44"/>
      <c r="B222" s="195" t="s">
        <v>231</v>
      </c>
      <c r="C222" s="303" t="s">
        <v>232</v>
      </c>
      <c r="D222" s="303"/>
      <c r="E222" s="303"/>
      <c r="F222" s="303"/>
      <c r="G222" s="303"/>
      <c r="H222" s="235"/>
    </row>
    <row r="223" spans="1:8" s="47" customFormat="1" ht="24.75" customHeight="1" x14ac:dyDescent="0.3">
      <c r="A223" s="44"/>
      <c r="B223" s="193" t="s">
        <v>233</v>
      </c>
      <c r="C223" s="304" t="s">
        <v>234</v>
      </c>
      <c r="D223" s="304"/>
      <c r="E223" s="304"/>
      <c r="F223" s="304"/>
      <c r="G223" s="304"/>
      <c r="H223" s="235"/>
    </row>
    <row r="224" spans="1:8" x14ac:dyDescent="0.2">
      <c r="B224" s="24"/>
      <c r="D224" s="1"/>
      <c r="E224" s="13"/>
      <c r="F224" s="98"/>
      <c r="G224" s="1"/>
    </row>
    <row r="225" spans="2:7" x14ac:dyDescent="0.2">
      <c r="B225" s="24"/>
      <c r="D225" s="1"/>
      <c r="E225" s="13"/>
      <c r="F225" s="98"/>
      <c r="G225" s="1"/>
    </row>
    <row r="226" spans="2:7" x14ac:dyDescent="0.2">
      <c r="B226" s="24"/>
      <c r="D226" s="1"/>
      <c r="E226" s="13"/>
      <c r="F226" s="98"/>
      <c r="G226" s="1"/>
    </row>
    <row r="227" spans="2:7" x14ac:dyDescent="0.2">
      <c r="B227" s="24"/>
      <c r="D227" s="1"/>
      <c r="E227" s="13"/>
      <c r="F227" s="98"/>
      <c r="G227" s="1"/>
    </row>
    <row r="228" spans="2:7" x14ac:dyDescent="0.2">
      <c r="B228" s="24"/>
      <c r="D228" s="1"/>
      <c r="E228" s="13"/>
      <c r="F228" s="98"/>
      <c r="G228" s="1"/>
    </row>
    <row r="229" spans="2:7" x14ac:dyDescent="0.2">
      <c r="B229" s="24"/>
      <c r="D229" s="1"/>
      <c r="E229" s="13"/>
      <c r="F229" s="98"/>
      <c r="G229" s="1"/>
    </row>
    <row r="230" spans="2:7" x14ac:dyDescent="0.2">
      <c r="B230" s="24"/>
      <c r="D230" s="1"/>
      <c r="E230" s="13"/>
      <c r="F230" s="98"/>
      <c r="G230" s="1"/>
    </row>
    <row r="231" spans="2:7" x14ac:dyDescent="0.2">
      <c r="B231" s="24"/>
      <c r="D231" s="1"/>
      <c r="E231" s="13"/>
      <c r="F231" s="98"/>
      <c r="G231" s="1"/>
    </row>
    <row r="232" spans="2:7" x14ac:dyDescent="0.2">
      <c r="B232" s="24"/>
      <c r="D232" s="1"/>
      <c r="E232" s="13"/>
      <c r="F232" s="99"/>
      <c r="G232" s="1"/>
    </row>
    <row r="233" spans="2:7" x14ac:dyDescent="0.2">
      <c r="B233" s="24"/>
      <c r="D233" s="1"/>
      <c r="E233" s="13"/>
      <c r="F233" s="99"/>
      <c r="G233" s="1"/>
    </row>
    <row r="234" spans="2:7" x14ac:dyDescent="0.2">
      <c r="B234" s="24"/>
      <c r="D234" s="1"/>
      <c r="E234" s="13"/>
      <c r="F234" s="99"/>
      <c r="G234" s="1"/>
    </row>
    <row r="235" spans="2:7" x14ac:dyDescent="0.2">
      <c r="B235" s="24"/>
      <c r="D235" s="1"/>
      <c r="E235" s="13"/>
      <c r="F235" s="99"/>
      <c r="G235" s="1"/>
    </row>
    <row r="236" spans="2:7" x14ac:dyDescent="0.2">
      <c r="B236" s="24"/>
      <c r="D236" s="1"/>
      <c r="E236" s="13"/>
      <c r="F236" s="98"/>
      <c r="G236" s="1"/>
    </row>
    <row r="237" spans="2:7" x14ac:dyDescent="0.2">
      <c r="B237" s="24"/>
      <c r="D237" s="1"/>
      <c r="E237" s="13"/>
      <c r="F237" s="100"/>
      <c r="G237" s="1"/>
    </row>
    <row r="238" spans="2:7" x14ac:dyDescent="0.2">
      <c r="B238" s="24"/>
      <c r="D238" s="1"/>
      <c r="E238" s="13"/>
      <c r="F238" s="100"/>
      <c r="G238" s="1"/>
    </row>
    <row r="239" spans="2:7" x14ac:dyDescent="0.2">
      <c r="B239" s="24"/>
      <c r="D239" s="1"/>
      <c r="E239" s="13"/>
      <c r="G239" s="1"/>
    </row>
    <row r="240" spans="2:7" x14ac:dyDescent="0.2">
      <c r="B240" s="24"/>
      <c r="D240" s="1"/>
      <c r="E240" s="13"/>
      <c r="G240" s="1"/>
    </row>
    <row r="241" spans="2:7" x14ac:dyDescent="0.2">
      <c r="B241" s="24"/>
      <c r="D241" s="1"/>
      <c r="E241" s="13"/>
      <c r="G241" s="1"/>
    </row>
    <row r="242" spans="2:7" x14ac:dyDescent="0.2">
      <c r="B242" s="24"/>
      <c r="D242" s="1"/>
      <c r="E242" s="13"/>
      <c r="G242" s="1"/>
    </row>
    <row r="243" spans="2:7" x14ac:dyDescent="0.2">
      <c r="B243" s="24"/>
      <c r="D243" s="1"/>
      <c r="E243" s="13"/>
      <c r="G243" s="1"/>
    </row>
    <row r="244" spans="2:7" x14ac:dyDescent="0.2">
      <c r="B244" s="24"/>
      <c r="D244" s="1"/>
      <c r="E244" s="13"/>
      <c r="G244" s="1"/>
    </row>
    <row r="245" spans="2:7" x14ac:dyDescent="0.2">
      <c r="B245" s="24"/>
      <c r="D245" s="1"/>
      <c r="E245" s="13"/>
      <c r="G245" s="1"/>
    </row>
    <row r="246" spans="2:7" x14ac:dyDescent="0.2">
      <c r="B246" s="24"/>
      <c r="D246" s="1"/>
      <c r="E246" s="13"/>
      <c r="G246" s="1"/>
    </row>
    <row r="247" spans="2:7" x14ac:dyDescent="0.2">
      <c r="B247" s="24"/>
      <c r="D247" s="1"/>
      <c r="E247" s="13"/>
      <c r="G247" s="1"/>
    </row>
    <row r="248" spans="2:7" x14ac:dyDescent="0.2">
      <c r="B248" s="24"/>
      <c r="D248" s="1"/>
      <c r="E248" s="13"/>
      <c r="G248" s="1"/>
    </row>
    <row r="249" spans="2:7" x14ac:dyDescent="0.2">
      <c r="B249" s="24"/>
      <c r="D249" s="1"/>
      <c r="E249" s="13"/>
      <c r="G249" s="1"/>
    </row>
    <row r="250" spans="2:7" x14ac:dyDescent="0.2">
      <c r="B250" s="24"/>
      <c r="D250" s="1"/>
      <c r="E250" s="13"/>
      <c r="G250" s="1"/>
    </row>
    <row r="251" spans="2:7" x14ac:dyDescent="0.2">
      <c r="B251" s="24"/>
      <c r="D251" s="1"/>
      <c r="E251" s="13"/>
      <c r="G251" s="1"/>
    </row>
    <row r="252" spans="2:7" x14ac:dyDescent="0.2">
      <c r="B252" s="24"/>
      <c r="D252" s="1"/>
      <c r="E252" s="13"/>
      <c r="G252" s="1"/>
    </row>
    <row r="253" spans="2:7" x14ac:dyDescent="0.2">
      <c r="B253" s="24"/>
      <c r="D253" s="1"/>
      <c r="E253" s="13"/>
      <c r="G253" s="1"/>
    </row>
    <row r="254" spans="2:7" x14ac:dyDescent="0.2">
      <c r="B254" s="24"/>
      <c r="D254" s="1"/>
      <c r="E254" s="13"/>
      <c r="G254" s="1"/>
    </row>
    <row r="255" spans="2:7" x14ac:dyDescent="0.2">
      <c r="B255" s="24"/>
      <c r="D255" s="1"/>
      <c r="E255" s="13"/>
      <c r="G255" s="1"/>
    </row>
    <row r="256" spans="2:7" x14ac:dyDescent="0.2">
      <c r="B256" s="24"/>
      <c r="D256" s="1"/>
      <c r="E256" s="13"/>
      <c r="G256" s="1"/>
    </row>
    <row r="257" spans="2:7" x14ac:dyDescent="0.2">
      <c r="B257" s="24"/>
      <c r="D257" s="1"/>
      <c r="E257" s="13"/>
      <c r="G257" s="1"/>
    </row>
    <row r="258" spans="2:7" x14ac:dyDescent="0.2">
      <c r="B258" s="24"/>
      <c r="D258" s="1"/>
      <c r="E258" s="13"/>
      <c r="G258" s="1"/>
    </row>
    <row r="259" spans="2:7" x14ac:dyDescent="0.2">
      <c r="B259" s="24"/>
      <c r="D259" s="1"/>
      <c r="E259" s="13"/>
      <c r="G259" s="1"/>
    </row>
    <row r="260" spans="2:7" x14ac:dyDescent="0.2">
      <c r="B260" s="24"/>
      <c r="D260" s="1"/>
      <c r="E260" s="13"/>
      <c r="G260" s="1"/>
    </row>
    <row r="261" spans="2:7" x14ac:dyDescent="0.2">
      <c r="B261" s="24"/>
      <c r="D261" s="1"/>
      <c r="E261" s="13"/>
      <c r="G261" s="1"/>
    </row>
    <row r="262" spans="2:7" x14ac:dyDescent="0.2">
      <c r="B262" s="24"/>
      <c r="D262" s="1"/>
      <c r="E262" s="13"/>
      <c r="G262" s="1"/>
    </row>
    <row r="263" spans="2:7" x14ac:dyDescent="0.2">
      <c r="B263" s="24"/>
      <c r="D263" s="1"/>
      <c r="E263" s="13"/>
      <c r="G263" s="1"/>
    </row>
    <row r="264" spans="2:7" x14ac:dyDescent="0.2">
      <c r="B264" s="24"/>
      <c r="D264" s="1"/>
      <c r="E264" s="13"/>
      <c r="G264" s="1"/>
    </row>
  </sheetData>
  <sortState ref="B157:G165">
    <sortCondition ref="D157:D165"/>
  </sortState>
  <mergeCells count="85">
    <mergeCell ref="C222:G222"/>
    <mergeCell ref="C223:G223"/>
    <mergeCell ref="A11:B11"/>
    <mergeCell ref="A12:B12"/>
    <mergeCell ref="A171:B171"/>
    <mergeCell ref="D171:E171"/>
    <mergeCell ref="F171:G171"/>
    <mergeCell ref="A217:G217"/>
    <mergeCell ref="A218:G218"/>
    <mergeCell ref="A219:G219"/>
    <mergeCell ref="C220:G220"/>
    <mergeCell ref="C221:G221"/>
    <mergeCell ref="A212:G212"/>
    <mergeCell ref="A213:G213"/>
    <mergeCell ref="A214:G214"/>
    <mergeCell ref="A215:G215"/>
    <mergeCell ref="A216:G216"/>
    <mergeCell ref="A207:B207"/>
    <mergeCell ref="A208:G208"/>
    <mergeCell ref="A209:G209"/>
    <mergeCell ref="A210:G210"/>
    <mergeCell ref="A211:G211"/>
    <mergeCell ref="A205:B205"/>
    <mergeCell ref="C205:D205"/>
    <mergeCell ref="F205:G205"/>
    <mergeCell ref="A206:B206"/>
    <mergeCell ref="C206:E206"/>
    <mergeCell ref="F206:G206"/>
    <mergeCell ref="A203:B203"/>
    <mergeCell ref="C203:E203"/>
    <mergeCell ref="F203:G203"/>
    <mergeCell ref="A204:B204"/>
    <mergeCell ref="C204:D204"/>
    <mergeCell ref="F204:G204"/>
    <mergeCell ref="A200:B200"/>
    <mergeCell ref="A201:G201"/>
    <mergeCell ref="A202:B202"/>
    <mergeCell ref="C202:E202"/>
    <mergeCell ref="F202:G202"/>
    <mergeCell ref="A173:B173"/>
    <mergeCell ref="A180:B180"/>
    <mergeCell ref="A182:B182"/>
    <mergeCell ref="A186:B186"/>
    <mergeCell ref="A192:B192"/>
    <mergeCell ref="A149:B149"/>
    <mergeCell ref="A152:B152"/>
    <mergeCell ref="A157:B157"/>
    <mergeCell ref="A167:B167"/>
    <mergeCell ref="A172:B172"/>
    <mergeCell ref="A110:B110"/>
    <mergeCell ref="A116:B116"/>
    <mergeCell ref="A123:B123"/>
    <mergeCell ref="A134:B134"/>
    <mergeCell ref="A142:B142"/>
    <mergeCell ref="A91:B91"/>
    <mergeCell ref="A92:B92"/>
    <mergeCell ref="A98:B98"/>
    <mergeCell ref="A103:B103"/>
    <mergeCell ref="A109:B109"/>
    <mergeCell ref="A55:B55"/>
    <mergeCell ref="A63:B63"/>
    <mergeCell ref="A67:B67"/>
    <mergeCell ref="A74:B74"/>
    <mergeCell ref="A81:B81"/>
    <mergeCell ref="A24:B24"/>
    <mergeCell ref="A32:B32"/>
    <mergeCell ref="A35:B35"/>
    <mergeCell ref="A36:B36"/>
    <mergeCell ref="A45:B45"/>
    <mergeCell ref="A13:G13"/>
    <mergeCell ref="A14:B14"/>
    <mergeCell ref="A15:B15"/>
    <mergeCell ref="A16:B16"/>
    <mergeCell ref="A17:B17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</mergeCells>
  <phoneticPr fontId="0" type="noConversion"/>
  <pageMargins left="0.25" right="0.25" top="0.75" bottom="0.75" header="0.3" footer="0.3"/>
  <pageSetup paperSize="9" scale="56" fitToHeight="0" orientation="landscape" r:id="rId1"/>
  <rowBreaks count="4" manualBreakCount="4">
    <brk id="44" max="6" man="1"/>
    <brk id="80" max="6" man="1"/>
    <brk id="115" max="6" man="1"/>
    <brk id="15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C75"/>
    <pageSetUpPr fitToPage="1"/>
  </sheetPr>
  <dimension ref="A1:H107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2.75" x14ac:dyDescent="0.2"/>
  <cols>
    <col min="1" max="1" width="10.7109375" style="135" hidden="1" customWidth="1"/>
    <col min="2" max="2" width="128.28515625" style="135" customWidth="1"/>
    <col min="3" max="3" width="20.140625" style="135" customWidth="1"/>
    <col min="4" max="4" width="17.28515625" style="135" customWidth="1"/>
    <col min="5" max="5" width="15.42578125" style="135" customWidth="1"/>
    <col min="6" max="6" width="16.7109375" style="136" customWidth="1"/>
    <col min="7" max="7" width="22.140625" style="135" customWidth="1"/>
    <col min="8" max="8" width="15.7109375" style="240" customWidth="1"/>
    <col min="9" max="16384" width="9.140625" style="135"/>
  </cols>
  <sheetData>
    <row r="1" spans="1:8" s="67" customFormat="1" ht="23.25" customHeight="1" x14ac:dyDescent="0.2">
      <c r="A1" s="209"/>
      <c r="B1" s="210"/>
      <c r="C1" s="257" t="s">
        <v>270</v>
      </c>
      <c r="D1" s="257"/>
      <c r="E1" s="257"/>
      <c r="F1" s="257"/>
      <c r="G1" s="258"/>
      <c r="H1" s="218"/>
    </row>
    <row r="2" spans="1:8" s="10" customFormat="1" ht="21.75" customHeight="1" x14ac:dyDescent="0.2">
      <c r="A2" s="259" t="s">
        <v>535</v>
      </c>
      <c r="B2" s="260"/>
      <c r="C2" s="261"/>
      <c r="D2" s="261"/>
      <c r="E2" s="261"/>
      <c r="F2" s="261"/>
      <c r="G2" s="261"/>
      <c r="H2" s="219"/>
    </row>
    <row r="3" spans="1:8" s="10" customFormat="1" ht="21.75" customHeight="1" x14ac:dyDescent="0.2">
      <c r="A3" s="259" t="s">
        <v>60</v>
      </c>
      <c r="B3" s="260"/>
      <c r="C3" s="261"/>
      <c r="D3" s="261"/>
      <c r="E3" s="261"/>
      <c r="F3" s="261"/>
      <c r="G3" s="261"/>
      <c r="H3" s="219"/>
    </row>
    <row r="4" spans="1:8" s="10" customFormat="1" ht="21" customHeight="1" x14ac:dyDescent="0.2">
      <c r="A4" s="259" t="s">
        <v>61</v>
      </c>
      <c r="B4" s="260"/>
      <c r="C4" s="261"/>
      <c r="D4" s="261"/>
      <c r="E4" s="261"/>
      <c r="F4" s="261"/>
      <c r="G4" s="261"/>
      <c r="H4" s="219"/>
    </row>
    <row r="5" spans="1:8" s="10" customFormat="1" ht="24" customHeight="1" x14ac:dyDescent="0.2">
      <c r="A5" s="259" t="s">
        <v>62</v>
      </c>
      <c r="B5" s="260"/>
      <c r="C5" s="261"/>
      <c r="D5" s="261"/>
      <c r="E5" s="261"/>
      <c r="F5" s="261"/>
      <c r="G5" s="261"/>
      <c r="H5" s="219"/>
    </row>
    <row r="6" spans="1:8" s="10" customFormat="1" ht="21" customHeight="1" x14ac:dyDescent="0.2">
      <c r="A6" s="259" t="s">
        <v>63</v>
      </c>
      <c r="B6" s="260"/>
      <c r="C6" s="261"/>
      <c r="D6" s="261"/>
      <c r="E6" s="261"/>
      <c r="F6" s="261"/>
      <c r="G6" s="261"/>
      <c r="H6" s="219"/>
    </row>
    <row r="7" spans="1:8" s="10" customFormat="1" ht="23.25" customHeight="1" x14ac:dyDescent="0.2">
      <c r="A7" s="259" t="s">
        <v>65</v>
      </c>
      <c r="B7" s="260"/>
      <c r="C7" s="261"/>
      <c r="D7" s="261"/>
      <c r="E7" s="261"/>
      <c r="F7" s="261"/>
      <c r="G7" s="261"/>
      <c r="H7" s="219"/>
    </row>
    <row r="8" spans="1:8" s="10" customFormat="1" ht="21" customHeight="1" x14ac:dyDescent="0.2">
      <c r="A8" s="259" t="s">
        <v>64</v>
      </c>
      <c r="B8" s="260"/>
      <c r="C8" s="261"/>
      <c r="D8" s="261"/>
      <c r="E8" s="261"/>
      <c r="F8" s="261"/>
      <c r="G8" s="261"/>
      <c r="H8" s="219"/>
    </row>
    <row r="9" spans="1:8" s="10" customFormat="1" ht="21.75" customHeight="1" x14ac:dyDescent="0.2">
      <c r="A9" s="262" t="s">
        <v>283</v>
      </c>
      <c r="B9" s="263"/>
      <c r="C9" s="261"/>
      <c r="D9" s="261"/>
      <c r="E9" s="261"/>
      <c r="F9" s="261"/>
      <c r="G9" s="261"/>
      <c r="H9" s="219"/>
    </row>
    <row r="10" spans="1:8" s="10" customFormat="1" ht="21.75" customHeight="1" x14ac:dyDescent="0.2">
      <c r="A10" s="262" t="s">
        <v>258</v>
      </c>
      <c r="B10" s="263"/>
      <c r="C10" s="261"/>
      <c r="D10" s="261"/>
      <c r="E10" s="261"/>
      <c r="F10" s="261"/>
      <c r="G10" s="261"/>
      <c r="H10" s="219"/>
    </row>
    <row r="11" spans="1:8" s="10" customFormat="1" ht="24.75" customHeight="1" x14ac:dyDescent="0.2">
      <c r="A11" s="262" t="s">
        <v>667</v>
      </c>
      <c r="B11" s="263"/>
      <c r="C11" s="261"/>
      <c r="D11" s="261"/>
      <c r="E11" s="261"/>
      <c r="F11" s="261"/>
      <c r="G11" s="261"/>
      <c r="H11" s="219"/>
    </row>
    <row r="12" spans="1:8" s="10" customFormat="1" ht="21.75" customHeight="1" x14ac:dyDescent="0.2">
      <c r="A12" s="305" t="s">
        <v>668</v>
      </c>
      <c r="B12" s="263"/>
      <c r="C12" s="261"/>
      <c r="D12" s="261"/>
      <c r="E12" s="261"/>
      <c r="F12" s="261"/>
      <c r="G12" s="261"/>
      <c r="H12" s="219"/>
    </row>
    <row r="13" spans="1:8" s="20" customFormat="1" ht="25.5" customHeight="1" x14ac:dyDescent="0.2">
      <c r="A13" s="264" t="s">
        <v>335</v>
      </c>
      <c r="B13" s="265"/>
      <c r="C13" s="265"/>
      <c r="D13" s="265"/>
      <c r="E13" s="265"/>
      <c r="F13" s="265"/>
      <c r="G13" s="266"/>
      <c r="H13" s="220"/>
    </row>
    <row r="14" spans="1:8" s="21" customFormat="1" ht="20.25" customHeight="1" x14ac:dyDescent="0.2">
      <c r="A14" s="267" t="s">
        <v>21</v>
      </c>
      <c r="B14" s="267"/>
      <c r="C14" s="187" t="s">
        <v>36</v>
      </c>
      <c r="D14" s="188" t="s">
        <v>636</v>
      </c>
      <c r="E14" s="199" t="s">
        <v>37</v>
      </c>
      <c r="F14" s="199" t="s">
        <v>266</v>
      </c>
      <c r="G14" s="199" t="s">
        <v>38</v>
      </c>
      <c r="H14" s="221"/>
    </row>
    <row r="15" spans="1:8" s="21" customFormat="1" ht="17.25" customHeight="1" x14ac:dyDescent="0.2">
      <c r="A15" s="268" t="s">
        <v>22</v>
      </c>
      <c r="B15" s="268"/>
      <c r="C15" s="189" t="s">
        <v>23</v>
      </c>
      <c r="D15" s="189" t="s">
        <v>24</v>
      </c>
      <c r="E15" s="200" t="s">
        <v>25</v>
      </c>
      <c r="F15" s="200" t="s">
        <v>37</v>
      </c>
      <c r="G15" s="200" t="s">
        <v>24</v>
      </c>
      <c r="H15" s="221"/>
    </row>
    <row r="16" spans="1:8" s="60" customFormat="1" ht="22.5" customHeight="1" x14ac:dyDescent="0.2">
      <c r="A16" s="313" t="s">
        <v>596</v>
      </c>
      <c r="B16" s="313"/>
      <c r="C16" s="84"/>
      <c r="D16" s="85"/>
      <c r="E16" s="83"/>
      <c r="F16" s="201"/>
      <c r="G16" s="117"/>
      <c r="H16" s="229"/>
    </row>
    <row r="17" spans="1:8" s="54" customFormat="1" ht="21.75" customHeight="1" x14ac:dyDescent="0.2">
      <c r="A17" s="58"/>
      <c r="B17" s="52" t="s">
        <v>661</v>
      </c>
      <c r="C17" s="52">
        <v>30</v>
      </c>
      <c r="D17" s="9">
        <v>80</v>
      </c>
      <c r="E17" s="52"/>
      <c r="F17" s="9"/>
      <c r="G17" s="9">
        <f>SUM(D17*E17)</f>
        <v>0</v>
      </c>
      <c r="H17" s="230"/>
    </row>
    <row r="18" spans="1:8" s="54" customFormat="1" ht="21.75" customHeight="1" x14ac:dyDescent="0.2">
      <c r="A18" s="58"/>
      <c r="B18" s="52" t="s">
        <v>600</v>
      </c>
      <c r="C18" s="52">
        <v>20</v>
      </c>
      <c r="D18" s="53">
        <v>80</v>
      </c>
      <c r="E18" s="52"/>
      <c r="F18" s="53"/>
      <c r="G18" s="9">
        <f t="shared" ref="G18:G82" si="0">SUM(D18*E18)</f>
        <v>0</v>
      </c>
      <c r="H18" s="230"/>
    </row>
    <row r="19" spans="1:8" s="54" customFormat="1" ht="21.75" customHeight="1" x14ac:dyDescent="0.2">
      <c r="A19" s="58"/>
      <c r="B19" s="57" t="s">
        <v>605</v>
      </c>
      <c r="C19" s="51">
        <v>25</v>
      </c>
      <c r="D19" s="53">
        <v>80</v>
      </c>
      <c r="E19" s="52"/>
      <c r="F19" s="53"/>
      <c r="G19" s="9">
        <f t="shared" si="0"/>
        <v>0</v>
      </c>
      <c r="H19" s="230"/>
    </row>
    <row r="20" spans="1:8" s="54" customFormat="1" ht="21.75" customHeight="1" x14ac:dyDescent="0.2">
      <c r="A20" s="58" t="s">
        <v>288</v>
      </c>
      <c r="B20" s="52" t="s">
        <v>669</v>
      </c>
      <c r="C20" s="52">
        <v>15</v>
      </c>
      <c r="D20" s="9">
        <v>90</v>
      </c>
      <c r="E20" s="52"/>
      <c r="F20" s="53"/>
      <c r="G20" s="9">
        <f t="shared" si="0"/>
        <v>0</v>
      </c>
      <c r="H20" s="230"/>
    </row>
    <row r="21" spans="1:8" s="54" customFormat="1" ht="21.75" customHeight="1" x14ac:dyDescent="0.2">
      <c r="A21" s="58" t="s">
        <v>292</v>
      </c>
      <c r="B21" s="56" t="s">
        <v>601</v>
      </c>
      <c r="C21" s="51">
        <v>25</v>
      </c>
      <c r="D21" s="9">
        <v>100</v>
      </c>
      <c r="E21" s="52"/>
      <c r="F21" s="9"/>
      <c r="G21" s="9">
        <f t="shared" si="0"/>
        <v>0</v>
      </c>
      <c r="H21" s="230"/>
    </row>
    <row r="22" spans="1:8" s="54" customFormat="1" ht="21.75" customHeight="1" x14ac:dyDescent="0.2">
      <c r="A22" s="58" t="s">
        <v>296</v>
      </c>
      <c r="B22" s="52" t="s">
        <v>603</v>
      </c>
      <c r="C22" s="52">
        <v>20</v>
      </c>
      <c r="D22" s="53">
        <v>100</v>
      </c>
      <c r="E22" s="52"/>
      <c r="F22" s="9"/>
      <c r="G22" s="9">
        <f t="shared" si="0"/>
        <v>0</v>
      </c>
      <c r="H22" s="230"/>
    </row>
    <row r="23" spans="1:8" s="54" customFormat="1" ht="21.75" customHeight="1" x14ac:dyDescent="0.2">
      <c r="A23" s="58" t="s">
        <v>305</v>
      </c>
      <c r="B23" s="197" t="s">
        <v>604</v>
      </c>
      <c r="C23" s="51">
        <v>25</v>
      </c>
      <c r="D23" s="9">
        <v>110</v>
      </c>
      <c r="E23" s="52"/>
      <c r="F23" s="9"/>
      <c r="G23" s="9">
        <f t="shared" si="0"/>
        <v>0</v>
      </c>
      <c r="H23" s="230"/>
    </row>
    <row r="24" spans="1:8" s="54" customFormat="1" ht="21.75" customHeight="1" x14ac:dyDescent="0.2">
      <c r="A24" s="58" t="s">
        <v>303</v>
      </c>
      <c r="B24" s="56" t="s">
        <v>670</v>
      </c>
      <c r="C24" s="51">
        <v>30</v>
      </c>
      <c r="D24" s="53">
        <v>110</v>
      </c>
      <c r="E24" s="52"/>
      <c r="F24" s="9"/>
      <c r="G24" s="9">
        <f t="shared" si="0"/>
        <v>0</v>
      </c>
      <c r="H24" s="230"/>
    </row>
    <row r="25" spans="1:8" s="54" customFormat="1" ht="21.75" customHeight="1" x14ac:dyDescent="0.2">
      <c r="A25" s="58" t="s">
        <v>299</v>
      </c>
      <c r="B25" s="52" t="s">
        <v>602</v>
      </c>
      <c r="C25" s="52">
        <v>30</v>
      </c>
      <c r="D25" s="9">
        <v>110</v>
      </c>
      <c r="E25" s="52"/>
      <c r="F25" s="53"/>
      <c r="G25" s="9">
        <f t="shared" si="0"/>
        <v>0</v>
      </c>
      <c r="H25" s="230"/>
    </row>
    <row r="26" spans="1:8" s="60" customFormat="1" ht="22.5" customHeight="1" x14ac:dyDescent="0.2">
      <c r="A26" s="313" t="s">
        <v>598</v>
      </c>
      <c r="B26" s="313"/>
      <c r="C26" s="84"/>
      <c r="D26" s="85"/>
      <c r="E26" s="85"/>
      <c r="F26" s="85"/>
      <c r="G26" s="85"/>
      <c r="H26" s="229"/>
    </row>
    <row r="27" spans="1:8" s="54" customFormat="1" ht="18" customHeight="1" x14ac:dyDescent="0.2">
      <c r="A27" s="58"/>
      <c r="B27" s="52" t="s">
        <v>606</v>
      </c>
      <c r="C27" s="52">
        <v>20</v>
      </c>
      <c r="D27" s="53">
        <v>80</v>
      </c>
      <c r="E27" s="52"/>
      <c r="F27" s="53"/>
      <c r="G27" s="9">
        <f t="shared" si="0"/>
        <v>0</v>
      </c>
      <c r="H27" s="230"/>
    </row>
    <row r="28" spans="1:8" s="54" customFormat="1" ht="18" customHeight="1" x14ac:dyDescent="0.2">
      <c r="A28" s="58"/>
      <c r="B28" s="52" t="s">
        <v>662</v>
      </c>
      <c r="C28" s="52">
        <v>40</v>
      </c>
      <c r="D28" s="53">
        <v>80</v>
      </c>
      <c r="E28" s="52"/>
      <c r="F28" s="53"/>
      <c r="G28" s="9">
        <f t="shared" si="0"/>
        <v>0</v>
      </c>
      <c r="H28" s="230"/>
    </row>
    <row r="29" spans="1:8" s="54" customFormat="1" ht="18" customHeight="1" x14ac:dyDescent="0.2">
      <c r="A29" s="58"/>
      <c r="B29" s="52" t="s">
        <v>607</v>
      </c>
      <c r="C29" s="52">
        <v>30</v>
      </c>
      <c r="D29" s="53">
        <v>80</v>
      </c>
      <c r="E29" s="52"/>
      <c r="F29" s="53"/>
      <c r="G29" s="9">
        <f t="shared" si="0"/>
        <v>0</v>
      </c>
      <c r="H29" s="230"/>
    </row>
    <row r="30" spans="1:8" s="54" customFormat="1" ht="18" customHeight="1" x14ac:dyDescent="0.2">
      <c r="A30" s="58"/>
      <c r="B30" s="52" t="s">
        <v>608</v>
      </c>
      <c r="C30" s="51">
        <v>20</v>
      </c>
      <c r="D30" s="53">
        <v>80</v>
      </c>
      <c r="E30" s="52"/>
      <c r="F30" s="53"/>
      <c r="G30" s="9">
        <f t="shared" si="0"/>
        <v>0</v>
      </c>
      <c r="H30" s="230"/>
    </row>
    <row r="31" spans="1:8" s="54" customFormat="1" ht="18" customHeight="1" x14ac:dyDescent="0.2">
      <c r="A31" s="58"/>
      <c r="B31" s="52" t="s">
        <v>609</v>
      </c>
      <c r="C31" s="52">
        <v>30</v>
      </c>
      <c r="D31" s="53">
        <v>90</v>
      </c>
      <c r="E31" s="52"/>
      <c r="F31" s="53"/>
      <c r="G31" s="9">
        <f t="shared" si="0"/>
        <v>0</v>
      </c>
      <c r="H31" s="230"/>
    </row>
    <row r="32" spans="1:8" s="54" customFormat="1" ht="18" customHeight="1" x14ac:dyDescent="0.2">
      <c r="A32" s="58"/>
      <c r="B32" s="57" t="s">
        <v>610</v>
      </c>
      <c r="C32" s="51">
        <v>25</v>
      </c>
      <c r="D32" s="53">
        <v>90</v>
      </c>
      <c r="E32" s="52"/>
      <c r="F32" s="53"/>
      <c r="G32" s="9">
        <f t="shared" si="0"/>
        <v>0</v>
      </c>
      <c r="H32" s="230"/>
    </row>
    <row r="33" spans="1:8" s="54" customFormat="1" ht="18" customHeight="1" x14ac:dyDescent="0.2">
      <c r="A33" s="58"/>
      <c r="B33" s="56" t="s">
        <v>611</v>
      </c>
      <c r="C33" s="51">
        <v>30</v>
      </c>
      <c r="D33" s="53">
        <v>100</v>
      </c>
      <c r="E33" s="52"/>
      <c r="F33" s="53"/>
      <c r="G33" s="9">
        <f t="shared" si="0"/>
        <v>0</v>
      </c>
      <c r="H33" s="230"/>
    </row>
    <row r="34" spans="1:8" s="54" customFormat="1" ht="18" customHeight="1" x14ac:dyDescent="0.2">
      <c r="A34" s="58"/>
      <c r="B34" s="52" t="s">
        <v>632</v>
      </c>
      <c r="C34" s="52">
        <v>15</v>
      </c>
      <c r="D34" s="53">
        <v>110</v>
      </c>
      <c r="E34" s="52"/>
      <c r="F34" s="53"/>
      <c r="G34" s="9">
        <f t="shared" si="0"/>
        <v>0</v>
      </c>
      <c r="H34" s="230"/>
    </row>
    <row r="35" spans="1:8" s="60" customFormat="1" ht="22.5" customHeight="1" x14ac:dyDescent="0.2">
      <c r="A35" s="313" t="s">
        <v>597</v>
      </c>
      <c r="B35" s="313"/>
      <c r="C35" s="84"/>
      <c r="D35" s="85"/>
      <c r="E35" s="85"/>
      <c r="F35" s="85"/>
      <c r="G35" s="85"/>
      <c r="H35" s="229"/>
    </row>
    <row r="36" spans="1:8" s="54" customFormat="1" ht="20.25" customHeight="1" x14ac:dyDescent="0.2">
      <c r="A36" s="58" t="s">
        <v>289</v>
      </c>
      <c r="B36" s="57" t="s">
        <v>612</v>
      </c>
      <c r="C36" s="51">
        <v>20</v>
      </c>
      <c r="D36" s="9">
        <v>80</v>
      </c>
      <c r="E36" s="52"/>
      <c r="F36" s="9"/>
      <c r="G36" s="9">
        <f t="shared" si="0"/>
        <v>0</v>
      </c>
      <c r="H36" s="230"/>
    </row>
    <row r="37" spans="1:8" s="54" customFormat="1" ht="20.25" customHeight="1" x14ac:dyDescent="0.2">
      <c r="A37" s="58"/>
      <c r="B37" s="57" t="s">
        <v>633</v>
      </c>
      <c r="C37" s="51">
        <v>30</v>
      </c>
      <c r="D37" s="9">
        <v>80</v>
      </c>
      <c r="E37" s="52"/>
      <c r="F37" s="9"/>
      <c r="G37" s="9">
        <f t="shared" si="0"/>
        <v>0</v>
      </c>
      <c r="H37" s="230"/>
    </row>
    <row r="38" spans="1:8" s="54" customFormat="1" ht="20.25" customHeight="1" x14ac:dyDescent="0.2">
      <c r="A38" s="58" t="s">
        <v>290</v>
      </c>
      <c r="B38" s="52" t="s">
        <v>613</v>
      </c>
      <c r="C38" s="52">
        <v>20</v>
      </c>
      <c r="D38" s="9">
        <v>80</v>
      </c>
      <c r="E38" s="52"/>
      <c r="F38" s="9"/>
      <c r="G38" s="9">
        <f t="shared" si="0"/>
        <v>0</v>
      </c>
      <c r="H38" s="230"/>
    </row>
    <row r="39" spans="1:8" s="54" customFormat="1" ht="20.25" customHeight="1" x14ac:dyDescent="0.2">
      <c r="A39" s="58" t="s">
        <v>297</v>
      </c>
      <c r="B39" s="52" t="s">
        <v>616</v>
      </c>
      <c r="C39" s="52">
        <v>30</v>
      </c>
      <c r="D39" s="9">
        <v>100</v>
      </c>
      <c r="E39" s="52"/>
      <c r="F39" s="9"/>
      <c r="G39" s="9">
        <f t="shared" si="0"/>
        <v>0</v>
      </c>
      <c r="H39" s="230"/>
    </row>
    <row r="40" spans="1:8" s="54" customFormat="1" ht="20.25" customHeight="1" x14ac:dyDescent="0.2">
      <c r="A40" s="58" t="s">
        <v>300</v>
      </c>
      <c r="B40" s="56" t="s">
        <v>614</v>
      </c>
      <c r="C40" s="51">
        <v>20</v>
      </c>
      <c r="D40" s="9">
        <v>100</v>
      </c>
      <c r="E40" s="52"/>
      <c r="F40" s="9"/>
      <c r="G40" s="9">
        <f t="shared" si="0"/>
        <v>0</v>
      </c>
      <c r="H40" s="230"/>
    </row>
    <row r="41" spans="1:8" s="54" customFormat="1" ht="20.25" customHeight="1" x14ac:dyDescent="0.2">
      <c r="A41" s="58" t="s">
        <v>301</v>
      </c>
      <c r="B41" s="52" t="s">
        <v>671</v>
      </c>
      <c r="C41" s="52">
        <v>30</v>
      </c>
      <c r="D41" s="9">
        <v>100</v>
      </c>
      <c r="E41" s="52"/>
      <c r="F41" s="53"/>
      <c r="G41" s="9">
        <f t="shared" si="0"/>
        <v>0</v>
      </c>
      <c r="H41" s="230"/>
    </row>
    <row r="42" spans="1:8" s="54" customFormat="1" ht="20.25" customHeight="1" x14ac:dyDescent="0.2">
      <c r="A42" s="58" t="s">
        <v>304</v>
      </c>
      <c r="B42" s="197" t="s">
        <v>615</v>
      </c>
      <c r="C42" s="51">
        <v>20</v>
      </c>
      <c r="D42" s="9">
        <v>150</v>
      </c>
      <c r="E42" s="52"/>
      <c r="F42" s="9"/>
      <c r="G42" s="9">
        <f t="shared" si="0"/>
        <v>0</v>
      </c>
      <c r="H42" s="230"/>
    </row>
    <row r="43" spans="1:8" s="60" customFormat="1" ht="22.5" customHeight="1" x14ac:dyDescent="0.2">
      <c r="A43" s="313" t="s">
        <v>672</v>
      </c>
      <c r="B43" s="313"/>
      <c r="C43" s="84"/>
      <c r="D43" s="85"/>
      <c r="E43" s="85"/>
      <c r="F43" s="85"/>
      <c r="G43" s="85"/>
      <c r="H43" s="229"/>
    </row>
    <row r="44" spans="1:8" s="54" customFormat="1" ht="18" customHeight="1" x14ac:dyDescent="0.2">
      <c r="A44" s="58"/>
      <c r="B44" s="52" t="s">
        <v>56</v>
      </c>
      <c r="C44" s="52">
        <v>1500</v>
      </c>
      <c r="D44" s="55">
        <v>990</v>
      </c>
      <c r="E44" s="52"/>
      <c r="F44" s="55"/>
      <c r="G44" s="9">
        <f>SUM(D44*E44)</f>
        <v>0</v>
      </c>
      <c r="H44" s="230"/>
    </row>
    <row r="45" spans="1:8" s="54" customFormat="1" ht="18" customHeight="1" x14ac:dyDescent="0.2">
      <c r="A45" s="58"/>
      <c r="B45" s="52" t="s">
        <v>540</v>
      </c>
      <c r="C45" s="52">
        <v>2000</v>
      </c>
      <c r="D45" s="55">
        <v>2000</v>
      </c>
      <c r="E45" s="52"/>
      <c r="F45" s="55"/>
      <c r="G45" s="9">
        <f>SUM(D45*E45)</f>
        <v>0</v>
      </c>
      <c r="H45" s="230"/>
    </row>
    <row r="46" spans="1:8" s="60" customFormat="1" ht="21.75" customHeight="1" x14ac:dyDescent="0.2">
      <c r="A46" s="311" t="s">
        <v>599</v>
      </c>
      <c r="B46" s="312"/>
      <c r="C46" s="84"/>
      <c r="D46" s="84"/>
      <c r="E46" s="85"/>
      <c r="F46" s="85"/>
      <c r="G46" s="85"/>
      <c r="H46" s="229"/>
    </row>
    <row r="47" spans="1:8" s="54" customFormat="1" ht="20.25" customHeight="1" x14ac:dyDescent="0.2">
      <c r="A47" s="58" t="s">
        <v>291</v>
      </c>
      <c r="B47" s="57" t="s">
        <v>617</v>
      </c>
      <c r="C47" s="51">
        <v>45</v>
      </c>
      <c r="D47" s="9">
        <v>100</v>
      </c>
      <c r="E47" s="52"/>
      <c r="F47" s="9"/>
      <c r="G47" s="9">
        <f t="shared" si="0"/>
        <v>0</v>
      </c>
      <c r="H47" s="230"/>
    </row>
    <row r="48" spans="1:8" s="54" customFormat="1" ht="20.25" customHeight="1" x14ac:dyDescent="0.2">
      <c r="A48" s="58" t="s">
        <v>293</v>
      </c>
      <c r="B48" s="52" t="s">
        <v>618</v>
      </c>
      <c r="C48" s="52">
        <v>40</v>
      </c>
      <c r="D48" s="9">
        <v>100</v>
      </c>
      <c r="E48" s="52"/>
      <c r="F48" s="9"/>
      <c r="G48" s="9">
        <f t="shared" si="0"/>
        <v>0</v>
      </c>
      <c r="H48" s="230"/>
    </row>
    <row r="49" spans="1:8" s="54" customFormat="1" ht="20.25" customHeight="1" x14ac:dyDescent="0.2">
      <c r="A49" s="58" t="s">
        <v>294</v>
      </c>
      <c r="B49" s="52" t="s">
        <v>619</v>
      </c>
      <c r="C49" s="52">
        <v>50</v>
      </c>
      <c r="D49" s="9">
        <v>120</v>
      </c>
      <c r="E49" s="52"/>
      <c r="F49" s="9"/>
      <c r="G49" s="9">
        <f t="shared" si="0"/>
        <v>0</v>
      </c>
      <c r="H49" s="230"/>
    </row>
    <row r="50" spans="1:8" s="54" customFormat="1" ht="20.25" customHeight="1" x14ac:dyDescent="0.2">
      <c r="A50" s="58" t="s">
        <v>295</v>
      </c>
      <c r="B50" s="52" t="s">
        <v>620</v>
      </c>
      <c r="C50" s="52">
        <v>55</v>
      </c>
      <c r="D50" s="9">
        <v>150</v>
      </c>
      <c r="E50" s="52"/>
      <c r="F50" s="9"/>
      <c r="G50" s="9">
        <f t="shared" si="0"/>
        <v>0</v>
      </c>
      <c r="H50" s="230"/>
    </row>
    <row r="51" spans="1:8" s="54" customFormat="1" ht="20.25" customHeight="1" x14ac:dyDescent="0.2">
      <c r="A51" s="58" t="s">
        <v>298</v>
      </c>
      <c r="B51" s="57" t="s">
        <v>622</v>
      </c>
      <c r="C51" s="51">
        <v>40</v>
      </c>
      <c r="D51" s="9">
        <v>150</v>
      </c>
      <c r="E51" s="52"/>
      <c r="F51" s="53"/>
      <c r="G51" s="9">
        <f t="shared" si="0"/>
        <v>0</v>
      </c>
      <c r="H51" s="230"/>
    </row>
    <row r="52" spans="1:8" s="54" customFormat="1" ht="20.25" customHeight="1" x14ac:dyDescent="0.2">
      <c r="A52" s="58" t="s">
        <v>302</v>
      </c>
      <c r="B52" s="52" t="s">
        <v>634</v>
      </c>
      <c r="C52" s="52">
        <v>60</v>
      </c>
      <c r="D52" s="9">
        <v>190</v>
      </c>
      <c r="E52" s="52"/>
      <c r="F52" s="9"/>
      <c r="G52" s="9">
        <f t="shared" si="0"/>
        <v>0</v>
      </c>
      <c r="H52" s="230"/>
    </row>
    <row r="53" spans="1:8" s="54" customFormat="1" ht="20.25" customHeight="1" x14ac:dyDescent="0.2">
      <c r="A53" s="183"/>
      <c r="B53" s="186" t="s">
        <v>635</v>
      </c>
      <c r="C53" s="52">
        <v>50</v>
      </c>
      <c r="D53" s="9">
        <v>250</v>
      </c>
      <c r="E53" s="52"/>
      <c r="F53" s="9"/>
      <c r="G53" s="9">
        <f t="shared" si="0"/>
        <v>0</v>
      </c>
      <c r="H53" s="230"/>
    </row>
    <row r="54" spans="1:8" s="54" customFormat="1" ht="20.25" customHeight="1" x14ac:dyDescent="0.2">
      <c r="A54" s="183"/>
      <c r="B54" s="186" t="s">
        <v>621</v>
      </c>
      <c r="C54" s="52">
        <v>60</v>
      </c>
      <c r="D54" s="9">
        <v>250</v>
      </c>
      <c r="E54" s="52"/>
      <c r="F54" s="9"/>
      <c r="G54" s="9">
        <f t="shared" si="0"/>
        <v>0</v>
      </c>
      <c r="H54" s="230"/>
    </row>
    <row r="55" spans="1:8" s="54" customFormat="1" ht="22.5" customHeight="1" x14ac:dyDescent="0.2">
      <c r="A55" s="314" t="s">
        <v>315</v>
      </c>
      <c r="B55" s="315"/>
      <c r="C55" s="118"/>
      <c r="D55" s="118"/>
      <c r="E55" s="85"/>
      <c r="F55" s="85"/>
      <c r="G55" s="85"/>
      <c r="H55" s="230"/>
    </row>
    <row r="56" spans="1:8" s="54" customFormat="1" ht="57.75" customHeight="1" x14ac:dyDescent="0.2">
      <c r="A56" s="58" t="s">
        <v>316</v>
      </c>
      <c r="B56" s="107" t="s">
        <v>333</v>
      </c>
      <c r="C56" s="51" t="s">
        <v>317</v>
      </c>
      <c r="D56" s="53">
        <v>5000</v>
      </c>
      <c r="E56" s="52"/>
      <c r="F56" s="53"/>
      <c r="G56" s="9">
        <f t="shared" si="0"/>
        <v>0</v>
      </c>
      <c r="H56" s="230"/>
    </row>
    <row r="57" spans="1:8" s="54" customFormat="1" ht="75.75" customHeight="1" x14ac:dyDescent="0.2">
      <c r="A57" s="58"/>
      <c r="B57" s="107" t="s">
        <v>334</v>
      </c>
      <c r="C57" s="51" t="s">
        <v>318</v>
      </c>
      <c r="D57" s="53">
        <v>7000</v>
      </c>
      <c r="E57" s="52"/>
      <c r="F57" s="55"/>
      <c r="G57" s="9">
        <f t="shared" si="0"/>
        <v>0</v>
      </c>
      <c r="H57" s="230"/>
    </row>
    <row r="58" spans="1:8" s="54" customFormat="1" ht="24.75" customHeight="1" x14ac:dyDescent="0.2">
      <c r="A58" s="58"/>
      <c r="B58" s="52" t="s">
        <v>319</v>
      </c>
      <c r="C58" s="51" t="s">
        <v>55</v>
      </c>
      <c r="D58" s="111" t="s">
        <v>637</v>
      </c>
      <c r="E58" s="52"/>
      <c r="F58" s="53"/>
      <c r="G58" s="9">
        <v>0</v>
      </c>
      <c r="H58" s="230"/>
    </row>
    <row r="59" spans="1:8" s="54" customFormat="1" ht="76.5" customHeight="1" x14ac:dyDescent="0.2">
      <c r="A59" s="58"/>
      <c r="B59" s="107" t="s">
        <v>320</v>
      </c>
      <c r="C59" s="51" t="s">
        <v>638</v>
      </c>
      <c r="D59" s="53">
        <v>20000</v>
      </c>
      <c r="E59" s="52"/>
      <c r="F59" s="53"/>
      <c r="G59" s="9">
        <f t="shared" si="0"/>
        <v>0</v>
      </c>
      <c r="H59" s="230"/>
    </row>
    <row r="60" spans="1:8" s="22" customFormat="1" ht="57" customHeight="1" x14ac:dyDescent="0.2">
      <c r="A60" s="109" t="s">
        <v>321</v>
      </c>
      <c r="B60" s="108" t="s">
        <v>322</v>
      </c>
      <c r="C60" s="51" t="s">
        <v>323</v>
      </c>
      <c r="D60" s="111" t="s">
        <v>637</v>
      </c>
      <c r="E60" s="52"/>
      <c r="F60" s="111"/>
      <c r="G60" s="9">
        <v>0</v>
      </c>
      <c r="H60" s="226"/>
    </row>
    <row r="61" spans="1:8" s="54" customFormat="1" ht="39" customHeight="1" x14ac:dyDescent="0.2">
      <c r="A61" s="58"/>
      <c r="B61" s="107" t="s">
        <v>324</v>
      </c>
      <c r="C61" s="51" t="s">
        <v>648</v>
      </c>
      <c r="D61" s="53">
        <v>12000</v>
      </c>
      <c r="E61" s="52"/>
      <c r="F61" s="53"/>
      <c r="G61" s="9">
        <f t="shared" si="0"/>
        <v>0</v>
      </c>
      <c r="H61" s="230"/>
    </row>
    <row r="62" spans="1:8" s="54" customFormat="1" ht="22.5" customHeight="1" x14ac:dyDescent="0.2">
      <c r="A62" s="314" t="s">
        <v>336</v>
      </c>
      <c r="B62" s="315"/>
      <c r="C62" s="201" t="s">
        <v>325</v>
      </c>
      <c r="D62" s="83"/>
      <c r="E62" s="85"/>
      <c r="F62" s="85"/>
      <c r="G62" s="85"/>
      <c r="H62" s="230"/>
    </row>
    <row r="63" spans="1:8" s="2" customFormat="1" ht="76.5" customHeight="1" x14ac:dyDescent="0.2">
      <c r="A63" s="58" t="s">
        <v>18</v>
      </c>
      <c r="B63" s="107" t="s">
        <v>586</v>
      </c>
      <c r="C63" s="52">
        <v>1</v>
      </c>
      <c r="D63" s="55"/>
      <c r="E63" s="52"/>
      <c r="F63" s="196"/>
      <c r="G63" s="9">
        <f t="shared" si="0"/>
        <v>0</v>
      </c>
      <c r="H63" s="238"/>
    </row>
    <row r="64" spans="1:8" s="54" customFormat="1" ht="42.75" customHeight="1" x14ac:dyDescent="0.2">
      <c r="A64" s="17"/>
      <c r="B64" s="107" t="s">
        <v>663</v>
      </c>
      <c r="C64" s="51" t="s">
        <v>124</v>
      </c>
      <c r="D64" s="55">
        <v>12000</v>
      </c>
      <c r="E64" s="52"/>
      <c r="F64" s="196"/>
      <c r="G64" s="9">
        <f t="shared" si="0"/>
        <v>0</v>
      </c>
      <c r="H64" s="230"/>
    </row>
    <row r="65" spans="1:8" s="54" customFormat="1" ht="45" customHeight="1" x14ac:dyDescent="0.2">
      <c r="A65" s="64"/>
      <c r="B65" s="107" t="s">
        <v>338</v>
      </c>
      <c r="C65" s="51" t="s">
        <v>246</v>
      </c>
      <c r="D65" s="55">
        <v>6000</v>
      </c>
      <c r="E65" s="52"/>
      <c r="F65" s="196"/>
      <c r="G65" s="9">
        <f t="shared" si="0"/>
        <v>0</v>
      </c>
      <c r="H65" s="230"/>
    </row>
    <row r="66" spans="1:8" s="3" customFormat="1" ht="26.25" customHeight="1" x14ac:dyDescent="0.2">
      <c r="A66" s="275" t="s">
        <v>530</v>
      </c>
      <c r="B66" s="275"/>
      <c r="C66" s="200" t="s">
        <v>66</v>
      </c>
      <c r="D66" s="176"/>
      <c r="E66" s="176"/>
      <c r="F66" s="176"/>
      <c r="G66" s="176"/>
      <c r="H66" s="228"/>
    </row>
    <row r="67" spans="1:8" s="54" customFormat="1" ht="58.5" customHeight="1" x14ac:dyDescent="0.2">
      <c r="A67" s="115"/>
      <c r="B67" s="52" t="s">
        <v>339</v>
      </c>
      <c r="C67" s="51" t="s">
        <v>326</v>
      </c>
      <c r="D67" s="53">
        <v>2000</v>
      </c>
      <c r="E67" s="52"/>
      <c r="F67" s="196"/>
      <c r="G67" s="9">
        <f t="shared" si="0"/>
        <v>0</v>
      </c>
      <c r="H67" s="230"/>
    </row>
    <row r="68" spans="1:8" s="54" customFormat="1" ht="61.5" customHeight="1" x14ac:dyDescent="0.2">
      <c r="A68" s="115"/>
      <c r="B68" s="52" t="s">
        <v>327</v>
      </c>
      <c r="C68" s="51">
        <v>1</v>
      </c>
      <c r="D68" s="53">
        <v>10000</v>
      </c>
      <c r="E68" s="52"/>
      <c r="F68" s="53"/>
      <c r="G68" s="9">
        <f t="shared" si="0"/>
        <v>0</v>
      </c>
      <c r="H68" s="230"/>
    </row>
    <row r="69" spans="1:8" s="4" customFormat="1" ht="20.25" customHeight="1" x14ac:dyDescent="0.2">
      <c r="A69" s="316" t="s">
        <v>328</v>
      </c>
      <c r="B69" s="316"/>
      <c r="C69" s="75"/>
      <c r="D69" s="77"/>
      <c r="E69" s="85"/>
      <c r="F69" s="85"/>
      <c r="G69" s="85"/>
      <c r="H69" s="231"/>
    </row>
    <row r="70" spans="1:8" s="54" customFormat="1" ht="24" customHeight="1" x14ac:dyDescent="0.2">
      <c r="A70" s="59"/>
      <c r="B70" s="197" t="s">
        <v>329</v>
      </c>
      <c r="C70" s="51" t="s">
        <v>330</v>
      </c>
      <c r="D70" s="53">
        <v>5000</v>
      </c>
      <c r="E70" s="52"/>
      <c r="F70" s="196"/>
      <c r="G70" s="9">
        <f t="shared" si="0"/>
        <v>0</v>
      </c>
      <c r="H70" s="230"/>
    </row>
    <row r="71" spans="1:8" s="54" customFormat="1" ht="17.25" customHeight="1" x14ac:dyDescent="0.2">
      <c r="A71" s="59"/>
      <c r="B71" s="197" t="s">
        <v>67</v>
      </c>
      <c r="C71" s="52">
        <v>2</v>
      </c>
      <c r="D71" s="53">
        <v>3000</v>
      </c>
      <c r="E71" s="52"/>
      <c r="F71" s="196"/>
      <c r="G71" s="9">
        <f t="shared" si="0"/>
        <v>0</v>
      </c>
      <c r="H71" s="230"/>
    </row>
    <row r="72" spans="1:8" s="54" customFormat="1" ht="17.25" customHeight="1" x14ac:dyDescent="0.2">
      <c r="A72" s="116"/>
      <c r="B72" s="197" t="s">
        <v>107</v>
      </c>
      <c r="C72" s="52">
        <v>1</v>
      </c>
      <c r="D72" s="53">
        <v>1500</v>
      </c>
      <c r="E72" s="52"/>
      <c r="F72" s="196"/>
      <c r="G72" s="9">
        <f t="shared" si="0"/>
        <v>0</v>
      </c>
      <c r="H72" s="230"/>
    </row>
    <row r="73" spans="1:8" s="54" customFormat="1" ht="17.25" customHeight="1" x14ac:dyDescent="0.2">
      <c r="A73" s="116"/>
      <c r="B73" s="197" t="s">
        <v>331</v>
      </c>
      <c r="C73" s="52">
        <v>1</v>
      </c>
      <c r="D73" s="53">
        <v>300</v>
      </c>
      <c r="E73" s="52"/>
      <c r="F73" s="196"/>
      <c r="G73" s="9">
        <f t="shared" si="0"/>
        <v>0</v>
      </c>
      <c r="H73" s="230"/>
    </row>
    <row r="74" spans="1:8" s="54" customFormat="1" ht="17.25" customHeight="1" x14ac:dyDescent="0.2">
      <c r="A74" s="58" t="s">
        <v>80</v>
      </c>
      <c r="B74" s="197" t="s">
        <v>260</v>
      </c>
      <c r="C74" s="51">
        <v>1</v>
      </c>
      <c r="D74" s="55">
        <v>300</v>
      </c>
      <c r="E74" s="52"/>
      <c r="F74" s="196"/>
      <c r="G74" s="9">
        <f t="shared" si="0"/>
        <v>0</v>
      </c>
      <c r="H74" s="230"/>
    </row>
    <row r="75" spans="1:8" s="54" customFormat="1" ht="17.25" customHeight="1" x14ac:dyDescent="0.2">
      <c r="A75" s="58" t="s">
        <v>70</v>
      </c>
      <c r="B75" s="197" t="s">
        <v>587</v>
      </c>
      <c r="C75" s="51">
        <v>1</v>
      </c>
      <c r="D75" s="55">
        <v>250</v>
      </c>
      <c r="E75" s="52"/>
      <c r="F75" s="196"/>
      <c r="G75" s="9">
        <f t="shared" si="0"/>
        <v>0</v>
      </c>
      <c r="H75" s="230"/>
    </row>
    <row r="76" spans="1:8" s="54" customFormat="1" ht="17.25" customHeight="1" x14ac:dyDescent="0.2">
      <c r="A76" s="58" t="s">
        <v>70</v>
      </c>
      <c r="B76" s="197" t="s">
        <v>71</v>
      </c>
      <c r="C76" s="51">
        <v>1</v>
      </c>
      <c r="D76" s="55">
        <v>300</v>
      </c>
      <c r="E76" s="52"/>
      <c r="F76" s="196"/>
      <c r="G76" s="9">
        <f t="shared" si="0"/>
        <v>0</v>
      </c>
      <c r="H76" s="230"/>
    </row>
    <row r="77" spans="1:8" s="54" customFormat="1" ht="17.25" customHeight="1" x14ac:dyDescent="0.2">
      <c r="A77" s="58" t="s">
        <v>72</v>
      </c>
      <c r="B77" s="197" t="s">
        <v>73</v>
      </c>
      <c r="C77" s="51">
        <v>1</v>
      </c>
      <c r="D77" s="55">
        <v>300</v>
      </c>
      <c r="E77" s="52"/>
      <c r="F77" s="196"/>
      <c r="G77" s="9">
        <f t="shared" si="0"/>
        <v>0</v>
      </c>
      <c r="H77" s="230"/>
    </row>
    <row r="78" spans="1:8" s="54" customFormat="1" ht="17.25" customHeight="1" x14ac:dyDescent="0.2">
      <c r="A78" s="58" t="s">
        <v>273</v>
      </c>
      <c r="B78" s="197" t="s">
        <v>74</v>
      </c>
      <c r="C78" s="51">
        <v>1</v>
      </c>
      <c r="D78" s="55">
        <v>300</v>
      </c>
      <c r="E78" s="52"/>
      <c r="F78" s="196"/>
      <c r="G78" s="9">
        <f t="shared" si="0"/>
        <v>0</v>
      </c>
      <c r="H78" s="230"/>
    </row>
    <row r="79" spans="1:8" s="54" customFormat="1" ht="17.25" customHeight="1" x14ac:dyDescent="0.2">
      <c r="A79" s="58" t="s">
        <v>75</v>
      </c>
      <c r="B79" s="197" t="s">
        <v>76</v>
      </c>
      <c r="C79" s="51">
        <v>1</v>
      </c>
      <c r="D79" s="55">
        <v>300</v>
      </c>
      <c r="E79" s="52"/>
      <c r="F79" s="196"/>
      <c r="G79" s="9">
        <f t="shared" si="0"/>
        <v>0</v>
      </c>
      <c r="H79" s="230"/>
    </row>
    <row r="80" spans="1:8" s="54" customFormat="1" ht="17.25" customHeight="1" x14ac:dyDescent="0.2">
      <c r="A80" s="58" t="s">
        <v>77</v>
      </c>
      <c r="B80" s="197" t="s">
        <v>78</v>
      </c>
      <c r="C80" s="52">
        <v>1</v>
      </c>
      <c r="D80" s="55">
        <v>300</v>
      </c>
      <c r="E80" s="52"/>
      <c r="F80" s="196"/>
      <c r="G80" s="9">
        <f t="shared" si="0"/>
        <v>0</v>
      </c>
      <c r="H80" s="230"/>
    </row>
    <row r="81" spans="1:8" s="4" customFormat="1" ht="20.25" x14ac:dyDescent="0.2">
      <c r="A81" s="276" t="s">
        <v>81</v>
      </c>
      <c r="B81" s="276"/>
      <c r="C81" s="77"/>
      <c r="D81" s="175"/>
      <c r="E81" s="85"/>
      <c r="F81" s="85"/>
      <c r="G81" s="85"/>
      <c r="H81" s="231"/>
    </row>
    <row r="82" spans="1:8" s="54" customFormat="1" ht="17.25" customHeight="1" x14ac:dyDescent="0.2">
      <c r="A82" s="89" t="s">
        <v>82</v>
      </c>
      <c r="B82" s="90" t="s">
        <v>83</v>
      </c>
      <c r="C82" s="91">
        <v>0.3</v>
      </c>
      <c r="D82" s="177">
        <v>250</v>
      </c>
      <c r="E82" s="52"/>
      <c r="F82" s="207"/>
      <c r="G82" s="9">
        <f t="shared" si="0"/>
        <v>0</v>
      </c>
      <c r="H82" s="230"/>
    </row>
    <row r="83" spans="1:8" s="54" customFormat="1" ht="17.25" customHeight="1" x14ac:dyDescent="0.2">
      <c r="A83" s="89" t="s">
        <v>84</v>
      </c>
      <c r="B83" s="90" t="s">
        <v>85</v>
      </c>
      <c r="C83" s="91">
        <v>0.6</v>
      </c>
      <c r="D83" s="177">
        <v>120</v>
      </c>
      <c r="E83" s="52"/>
      <c r="F83" s="207"/>
      <c r="G83" s="9">
        <f t="shared" ref="G83:G99" si="1">SUM(D83*E83)</f>
        <v>0</v>
      </c>
      <c r="H83" s="230"/>
    </row>
    <row r="84" spans="1:8" s="54" customFormat="1" ht="17.25" customHeight="1" x14ac:dyDescent="0.2">
      <c r="A84" s="89" t="s">
        <v>86</v>
      </c>
      <c r="B84" s="90" t="s">
        <v>87</v>
      </c>
      <c r="C84" s="91">
        <v>0.5</v>
      </c>
      <c r="D84" s="177">
        <v>100</v>
      </c>
      <c r="E84" s="52"/>
      <c r="F84" s="207"/>
      <c r="G84" s="9">
        <f t="shared" si="1"/>
        <v>0</v>
      </c>
      <c r="H84" s="230"/>
    </row>
    <row r="85" spans="1:8" s="4" customFormat="1" ht="20.25" x14ac:dyDescent="0.2">
      <c r="A85" s="276" t="s">
        <v>88</v>
      </c>
      <c r="B85" s="276"/>
      <c r="C85" s="77"/>
      <c r="D85" s="175"/>
      <c r="E85" s="85"/>
      <c r="F85" s="85"/>
      <c r="G85" s="85"/>
      <c r="H85" s="231"/>
    </row>
    <row r="86" spans="1:8" s="54" customFormat="1" ht="18.75" customHeight="1" x14ac:dyDescent="0.2">
      <c r="A86" s="89" t="s">
        <v>89</v>
      </c>
      <c r="B86" s="90" t="s">
        <v>90</v>
      </c>
      <c r="C86" s="91">
        <v>0.5</v>
      </c>
      <c r="D86" s="177">
        <v>250</v>
      </c>
      <c r="E86" s="52"/>
      <c r="F86" s="207"/>
      <c r="G86" s="9">
        <f t="shared" si="1"/>
        <v>0</v>
      </c>
      <c r="H86" s="230"/>
    </row>
    <row r="87" spans="1:8" s="54" customFormat="1" ht="21.75" customHeight="1" x14ac:dyDescent="0.2">
      <c r="A87" s="89"/>
      <c r="B87" s="197" t="s">
        <v>122</v>
      </c>
      <c r="C87" s="91">
        <v>0.33</v>
      </c>
      <c r="D87" s="177">
        <v>220</v>
      </c>
      <c r="E87" s="52"/>
      <c r="F87" s="196"/>
      <c r="G87" s="9">
        <f t="shared" si="1"/>
        <v>0</v>
      </c>
      <c r="H87" s="230"/>
    </row>
    <row r="88" spans="1:8" s="54" customFormat="1" ht="18.75" customHeight="1" x14ac:dyDescent="0.2">
      <c r="A88" s="89" t="s">
        <v>91</v>
      </c>
      <c r="B88" s="90" t="s">
        <v>92</v>
      </c>
      <c r="C88" s="91">
        <v>0.5</v>
      </c>
      <c r="D88" s="55">
        <v>180</v>
      </c>
      <c r="E88" s="52"/>
      <c r="F88" s="207"/>
      <c r="G88" s="9">
        <f t="shared" si="1"/>
        <v>0</v>
      </c>
      <c r="H88" s="230"/>
    </row>
    <row r="89" spans="1:8" s="54" customFormat="1" ht="18.75" customHeight="1" x14ac:dyDescent="0.2">
      <c r="A89" s="89" t="s">
        <v>93</v>
      </c>
      <c r="B89" s="90" t="s">
        <v>94</v>
      </c>
      <c r="C89" s="91">
        <v>0.25</v>
      </c>
      <c r="D89" s="55">
        <v>150</v>
      </c>
      <c r="E89" s="52"/>
      <c r="F89" s="207"/>
      <c r="G89" s="9">
        <f t="shared" si="1"/>
        <v>0</v>
      </c>
      <c r="H89" s="230"/>
    </row>
    <row r="90" spans="1:8" s="54" customFormat="1" ht="18.75" customHeight="1" x14ac:dyDescent="0.2">
      <c r="A90" s="89" t="s">
        <v>95</v>
      </c>
      <c r="B90" s="90" t="s">
        <v>96</v>
      </c>
      <c r="C90" s="91">
        <v>0.6</v>
      </c>
      <c r="D90" s="177">
        <v>120</v>
      </c>
      <c r="E90" s="52"/>
      <c r="F90" s="207"/>
      <c r="G90" s="9">
        <f t="shared" si="1"/>
        <v>0</v>
      </c>
      <c r="H90" s="230"/>
    </row>
    <row r="91" spans="1:8" s="4" customFormat="1" ht="20.25" x14ac:dyDescent="0.2">
      <c r="A91" s="276" t="s">
        <v>286</v>
      </c>
      <c r="B91" s="276"/>
      <c r="C91" s="77"/>
      <c r="D91" s="175"/>
      <c r="E91" s="85"/>
      <c r="F91" s="85"/>
      <c r="G91" s="85"/>
      <c r="H91" s="231"/>
    </row>
    <row r="92" spans="1:8" s="54" customFormat="1" ht="20.25" customHeight="1" x14ac:dyDescent="0.2">
      <c r="A92" s="17"/>
      <c r="B92" s="52" t="s">
        <v>332</v>
      </c>
      <c r="C92" s="52">
        <v>1</v>
      </c>
      <c r="D92" s="53">
        <v>300</v>
      </c>
      <c r="E92" s="52"/>
      <c r="F92" s="196"/>
      <c r="G92" s="9">
        <f t="shared" si="1"/>
        <v>0</v>
      </c>
      <c r="H92" s="230"/>
    </row>
    <row r="93" spans="1:8" s="54" customFormat="1" ht="18" customHeight="1" x14ac:dyDescent="0.2">
      <c r="A93" s="58"/>
      <c r="B93" s="197" t="s">
        <v>532</v>
      </c>
      <c r="C93" s="62">
        <v>0.2</v>
      </c>
      <c r="D93" s="178">
        <v>150</v>
      </c>
      <c r="E93" s="52"/>
      <c r="F93" s="196"/>
      <c r="G93" s="9">
        <f t="shared" si="1"/>
        <v>0</v>
      </c>
      <c r="H93" s="230"/>
    </row>
    <row r="94" spans="1:8" s="54" customFormat="1" ht="18" customHeight="1" x14ac:dyDescent="0.2">
      <c r="A94" s="58" t="s">
        <v>97</v>
      </c>
      <c r="B94" s="197" t="s">
        <v>98</v>
      </c>
      <c r="C94" s="62">
        <v>0.2</v>
      </c>
      <c r="D94" s="178">
        <v>80</v>
      </c>
      <c r="E94" s="52"/>
      <c r="F94" s="196"/>
      <c r="G94" s="9">
        <f t="shared" si="1"/>
        <v>0</v>
      </c>
      <c r="H94" s="230"/>
    </row>
    <row r="95" spans="1:8" s="54" customFormat="1" ht="18" customHeight="1" x14ac:dyDescent="0.2">
      <c r="A95" s="58"/>
      <c r="B95" s="197" t="s">
        <v>99</v>
      </c>
      <c r="C95" s="51">
        <v>0.2</v>
      </c>
      <c r="D95" s="178">
        <v>100</v>
      </c>
      <c r="E95" s="52"/>
      <c r="F95" s="196"/>
      <c r="G95" s="9">
        <f t="shared" si="1"/>
        <v>0</v>
      </c>
      <c r="H95" s="230"/>
    </row>
    <row r="96" spans="1:8" s="61" customFormat="1" ht="18" customHeight="1" x14ac:dyDescent="0.2">
      <c r="A96" s="58" t="s">
        <v>100</v>
      </c>
      <c r="B96" s="52" t="s">
        <v>265</v>
      </c>
      <c r="C96" s="52">
        <v>10</v>
      </c>
      <c r="D96" s="55">
        <v>10</v>
      </c>
      <c r="E96" s="52"/>
      <c r="F96" s="196"/>
      <c r="G96" s="9">
        <f t="shared" si="1"/>
        <v>0</v>
      </c>
      <c r="H96" s="232"/>
    </row>
    <row r="97" spans="1:8" s="54" customFormat="1" ht="18" customHeight="1" x14ac:dyDescent="0.2">
      <c r="A97" s="89" t="s">
        <v>101</v>
      </c>
      <c r="B97" s="90" t="s">
        <v>534</v>
      </c>
      <c r="C97" s="91" t="s">
        <v>533</v>
      </c>
      <c r="D97" s="178">
        <v>250</v>
      </c>
      <c r="E97" s="52"/>
      <c r="F97" s="196"/>
      <c r="G97" s="9">
        <f t="shared" si="1"/>
        <v>0</v>
      </c>
      <c r="H97" s="230"/>
    </row>
    <row r="98" spans="1:8" s="54" customFormat="1" ht="18" customHeight="1" x14ac:dyDescent="0.2">
      <c r="A98" s="89" t="s">
        <v>102</v>
      </c>
      <c r="B98" s="90" t="s">
        <v>103</v>
      </c>
      <c r="C98" s="91">
        <v>0.2</v>
      </c>
      <c r="D98" s="178">
        <v>40</v>
      </c>
      <c r="E98" s="52"/>
      <c r="F98" s="208"/>
      <c r="G98" s="9">
        <f t="shared" si="1"/>
        <v>0</v>
      </c>
      <c r="H98" s="230"/>
    </row>
    <row r="99" spans="1:8" s="61" customFormat="1" ht="18" customHeight="1" x14ac:dyDescent="0.2">
      <c r="A99" s="89" t="s">
        <v>104</v>
      </c>
      <c r="B99" s="92" t="s">
        <v>105</v>
      </c>
      <c r="C99" s="92">
        <v>10</v>
      </c>
      <c r="D99" s="177">
        <v>10</v>
      </c>
      <c r="E99" s="52"/>
      <c r="F99" s="208"/>
      <c r="G99" s="9">
        <f t="shared" si="1"/>
        <v>0</v>
      </c>
      <c r="H99" s="232"/>
    </row>
    <row r="100" spans="1:8" s="12" customFormat="1" ht="23.25" x14ac:dyDescent="0.2">
      <c r="A100" s="277" t="s">
        <v>27</v>
      </c>
      <c r="B100" s="277"/>
      <c r="C100" s="82"/>
      <c r="D100" s="27"/>
      <c r="E100" s="82"/>
      <c r="F100" s="95"/>
      <c r="G100" s="93">
        <f>SUM(G17:G99)</f>
        <v>0</v>
      </c>
      <c r="H100" s="233"/>
    </row>
    <row r="101" spans="1:8" s="5" customFormat="1" ht="24.75" customHeight="1" x14ac:dyDescent="0.2">
      <c r="A101" s="212"/>
      <c r="B101" s="45"/>
      <c r="C101" s="45"/>
      <c r="D101" s="45"/>
      <c r="E101" s="45"/>
      <c r="F101" s="97"/>
      <c r="G101" s="45"/>
      <c r="H101" s="211"/>
    </row>
    <row r="102" spans="1:8" s="5" customFormat="1" ht="21.75" customHeight="1" x14ac:dyDescent="0.2">
      <c r="A102" s="212"/>
      <c r="B102" s="194" t="s">
        <v>228</v>
      </c>
      <c r="C102" s="309"/>
      <c r="D102" s="309"/>
      <c r="E102" s="309"/>
      <c r="F102" s="309"/>
      <c r="G102" s="309"/>
      <c r="H102" s="211"/>
    </row>
    <row r="103" spans="1:8" s="213" customFormat="1" ht="20.25" x14ac:dyDescent="0.2">
      <c r="A103" s="212"/>
      <c r="B103" s="195" t="s">
        <v>229</v>
      </c>
      <c r="C103" s="303" t="s">
        <v>230</v>
      </c>
      <c r="D103" s="303"/>
      <c r="E103" s="303"/>
      <c r="F103" s="303"/>
      <c r="G103" s="303"/>
      <c r="H103" s="239"/>
    </row>
    <row r="104" spans="1:8" s="213" customFormat="1" ht="20.25" x14ac:dyDescent="0.2">
      <c r="A104" s="212"/>
      <c r="B104" s="195" t="s">
        <v>231</v>
      </c>
      <c r="C104" s="303" t="s">
        <v>232</v>
      </c>
      <c r="D104" s="303"/>
      <c r="E104" s="303"/>
      <c r="F104" s="303"/>
      <c r="G104" s="303"/>
      <c r="H104" s="239"/>
    </row>
    <row r="105" spans="1:8" s="213" customFormat="1" ht="20.25" x14ac:dyDescent="0.2">
      <c r="A105" s="212"/>
      <c r="B105" s="214" t="s">
        <v>233</v>
      </c>
      <c r="C105" s="310" t="s">
        <v>234</v>
      </c>
      <c r="D105" s="310"/>
      <c r="E105" s="310"/>
      <c r="F105" s="310"/>
      <c r="G105" s="310"/>
      <c r="H105" s="239"/>
    </row>
    <row r="106" spans="1:8" s="5" customFormat="1" x14ac:dyDescent="0.2">
      <c r="A106" s="16"/>
      <c r="B106" s="24"/>
      <c r="C106" s="13"/>
      <c r="D106" s="1"/>
      <c r="E106" s="13"/>
      <c r="F106" s="98"/>
      <c r="G106" s="1"/>
      <c r="H106" s="211"/>
    </row>
    <row r="107" spans="1:8" s="5" customFormat="1" x14ac:dyDescent="0.2">
      <c r="A107" s="16"/>
      <c r="B107" s="24"/>
      <c r="C107" s="13"/>
      <c r="D107" s="1"/>
      <c r="E107" s="13"/>
      <c r="F107" s="98"/>
      <c r="G107" s="1"/>
      <c r="H107" s="211"/>
    </row>
  </sheetData>
  <sortState ref="B69:H79">
    <sortCondition ref="D45:D52"/>
  </sortState>
  <mergeCells count="33">
    <mergeCell ref="A43:B43"/>
    <mergeCell ref="A7:B7"/>
    <mergeCell ref="A8:B8"/>
    <mergeCell ref="A9:B9"/>
    <mergeCell ref="A10:B10"/>
    <mergeCell ref="A11:B11"/>
    <mergeCell ref="A26:B26"/>
    <mergeCell ref="A13:G13"/>
    <mergeCell ref="A14:B14"/>
    <mergeCell ref="C104:G104"/>
    <mergeCell ref="C105:G105"/>
    <mergeCell ref="A100:B100"/>
    <mergeCell ref="A15:B15"/>
    <mergeCell ref="A46:B46"/>
    <mergeCell ref="A16:B16"/>
    <mergeCell ref="A35:B35"/>
    <mergeCell ref="A81:B81"/>
    <mergeCell ref="A85:B85"/>
    <mergeCell ref="C102:G102"/>
    <mergeCell ref="C103:G103"/>
    <mergeCell ref="A55:B55"/>
    <mergeCell ref="A69:B69"/>
    <mergeCell ref="A91:B91"/>
    <mergeCell ref="A66:B66"/>
    <mergeCell ref="A62:B62"/>
    <mergeCell ref="C1:G1"/>
    <mergeCell ref="A2:B2"/>
    <mergeCell ref="C2:G12"/>
    <mergeCell ref="A3:B3"/>
    <mergeCell ref="A4:B4"/>
    <mergeCell ref="A5:B5"/>
    <mergeCell ref="A6:B6"/>
    <mergeCell ref="A12:B12"/>
  </mergeCells>
  <pageMargins left="0.25" right="0.25" top="0.75" bottom="0.75" header="0.3" footer="0.3"/>
  <pageSetup paperSize="9" scale="45" fitToHeight="0" orientation="portrait" r:id="rId1"/>
  <rowBreaks count="1" manualBreakCount="1">
    <brk id="6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7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4.25" x14ac:dyDescent="0.2"/>
  <cols>
    <col min="1" max="1" width="11.85546875" style="129" hidden="1" customWidth="1"/>
    <col min="2" max="2" width="118.7109375" customWidth="1"/>
    <col min="3" max="3" width="17.42578125" customWidth="1"/>
    <col min="4" max="4" width="17.7109375" customWidth="1"/>
    <col min="5" max="5" width="17.85546875" customWidth="1"/>
    <col min="6" max="6" width="14.140625" style="217" customWidth="1"/>
    <col min="7" max="7" width="20.28515625" customWidth="1"/>
    <col min="8" max="8" width="20.7109375" style="237" customWidth="1"/>
  </cols>
  <sheetData>
    <row r="1" spans="1:8" s="67" customFormat="1" ht="23.25" customHeight="1" x14ac:dyDescent="0.2">
      <c r="A1" s="209"/>
      <c r="B1" s="210"/>
      <c r="C1" s="257" t="s">
        <v>270</v>
      </c>
      <c r="D1" s="257"/>
      <c r="E1" s="257"/>
      <c r="F1" s="257"/>
      <c r="G1" s="258"/>
      <c r="H1" s="218"/>
    </row>
    <row r="2" spans="1:8" s="10" customFormat="1" ht="21.75" customHeight="1" x14ac:dyDescent="0.2">
      <c r="A2" s="259" t="s">
        <v>535</v>
      </c>
      <c r="B2" s="260"/>
      <c r="C2" s="261"/>
      <c r="D2" s="261"/>
      <c r="E2" s="261"/>
      <c r="F2" s="261"/>
      <c r="G2" s="261"/>
      <c r="H2" s="219"/>
    </row>
    <row r="3" spans="1:8" s="10" customFormat="1" ht="21.75" customHeight="1" x14ac:dyDescent="0.2">
      <c r="A3" s="259" t="s">
        <v>60</v>
      </c>
      <c r="B3" s="260"/>
      <c r="C3" s="261"/>
      <c r="D3" s="261"/>
      <c r="E3" s="261"/>
      <c r="F3" s="261"/>
      <c r="G3" s="261"/>
      <c r="H3" s="219"/>
    </row>
    <row r="4" spans="1:8" s="10" customFormat="1" ht="21" customHeight="1" x14ac:dyDescent="0.2">
      <c r="A4" s="259" t="s">
        <v>61</v>
      </c>
      <c r="B4" s="260"/>
      <c r="C4" s="261"/>
      <c r="D4" s="261"/>
      <c r="E4" s="261"/>
      <c r="F4" s="261"/>
      <c r="G4" s="261"/>
      <c r="H4" s="219"/>
    </row>
    <row r="5" spans="1:8" s="10" customFormat="1" ht="24" customHeight="1" x14ac:dyDescent="0.2">
      <c r="A5" s="259" t="s">
        <v>62</v>
      </c>
      <c r="B5" s="260"/>
      <c r="C5" s="261"/>
      <c r="D5" s="261"/>
      <c r="E5" s="261"/>
      <c r="F5" s="261"/>
      <c r="G5" s="261"/>
      <c r="H5" s="219"/>
    </row>
    <row r="6" spans="1:8" s="10" customFormat="1" ht="21" customHeight="1" x14ac:dyDescent="0.2">
      <c r="A6" s="259" t="s">
        <v>63</v>
      </c>
      <c r="B6" s="260"/>
      <c r="C6" s="261"/>
      <c r="D6" s="261"/>
      <c r="E6" s="261"/>
      <c r="F6" s="261"/>
      <c r="G6" s="261"/>
      <c r="H6" s="219"/>
    </row>
    <row r="7" spans="1:8" s="10" customFormat="1" ht="23.25" customHeight="1" x14ac:dyDescent="0.2">
      <c r="A7" s="259" t="s">
        <v>65</v>
      </c>
      <c r="B7" s="260"/>
      <c r="C7" s="261"/>
      <c r="D7" s="261"/>
      <c r="E7" s="261"/>
      <c r="F7" s="261"/>
      <c r="G7" s="261"/>
      <c r="H7" s="219"/>
    </row>
    <row r="8" spans="1:8" s="10" customFormat="1" ht="21" customHeight="1" x14ac:dyDescent="0.2">
      <c r="A8" s="259" t="s">
        <v>64</v>
      </c>
      <c r="B8" s="260"/>
      <c r="C8" s="261"/>
      <c r="D8" s="261"/>
      <c r="E8" s="261"/>
      <c r="F8" s="261"/>
      <c r="G8" s="261"/>
      <c r="H8" s="219"/>
    </row>
    <row r="9" spans="1:8" s="10" customFormat="1" ht="21.75" customHeight="1" x14ac:dyDescent="0.2">
      <c r="A9" s="262" t="s">
        <v>283</v>
      </c>
      <c r="B9" s="263"/>
      <c r="C9" s="261"/>
      <c r="D9" s="261"/>
      <c r="E9" s="261"/>
      <c r="F9" s="261"/>
      <c r="G9" s="261"/>
      <c r="H9" s="219"/>
    </row>
    <row r="10" spans="1:8" s="10" customFormat="1" ht="21.75" customHeight="1" x14ac:dyDescent="0.2">
      <c r="A10" s="262" t="s">
        <v>258</v>
      </c>
      <c r="B10" s="263"/>
      <c r="C10" s="261"/>
      <c r="D10" s="261"/>
      <c r="E10" s="261"/>
      <c r="F10" s="261"/>
      <c r="G10" s="261"/>
      <c r="H10" s="219"/>
    </row>
    <row r="11" spans="1:8" s="10" customFormat="1" ht="24.75" customHeight="1" x14ac:dyDescent="0.2">
      <c r="A11" s="262" t="s">
        <v>667</v>
      </c>
      <c r="B11" s="263"/>
      <c r="C11" s="261"/>
      <c r="D11" s="261"/>
      <c r="E11" s="261"/>
      <c r="F11" s="261"/>
      <c r="G11" s="261"/>
      <c r="H11" s="219"/>
    </row>
    <row r="12" spans="1:8" s="10" customFormat="1" ht="21.75" customHeight="1" x14ac:dyDescent="0.2">
      <c r="A12" s="305" t="s">
        <v>668</v>
      </c>
      <c r="B12" s="263"/>
      <c r="C12" s="261"/>
      <c r="D12" s="261"/>
      <c r="E12" s="261"/>
      <c r="F12" s="261"/>
      <c r="G12" s="261"/>
      <c r="H12" s="219"/>
    </row>
    <row r="13" spans="1:8" s="20" customFormat="1" ht="27.75" customHeight="1" x14ac:dyDescent="0.2">
      <c r="A13" s="278" t="s">
        <v>341</v>
      </c>
      <c r="B13" s="278"/>
      <c r="C13" s="278"/>
      <c r="D13" s="278"/>
      <c r="E13" s="278"/>
      <c r="F13" s="278"/>
      <c r="G13" s="278"/>
      <c r="H13" s="220"/>
    </row>
    <row r="14" spans="1:8" s="21" customFormat="1" ht="19.5" customHeight="1" x14ac:dyDescent="0.2">
      <c r="A14" s="267" t="s">
        <v>21</v>
      </c>
      <c r="B14" s="267"/>
      <c r="C14" s="187" t="s">
        <v>36</v>
      </c>
      <c r="D14" s="188" t="s">
        <v>636</v>
      </c>
      <c r="E14" s="199" t="s">
        <v>37</v>
      </c>
      <c r="F14" s="199" t="s">
        <v>266</v>
      </c>
      <c r="G14" s="199" t="s">
        <v>38</v>
      </c>
      <c r="H14" s="221"/>
    </row>
    <row r="15" spans="1:8" s="21" customFormat="1" ht="19.5" customHeight="1" x14ac:dyDescent="0.2">
      <c r="A15" s="268" t="s">
        <v>22</v>
      </c>
      <c r="B15" s="268"/>
      <c r="C15" s="189" t="s">
        <v>23</v>
      </c>
      <c r="D15" s="189" t="s">
        <v>24</v>
      </c>
      <c r="E15" s="200" t="s">
        <v>25</v>
      </c>
      <c r="F15" s="200" t="s">
        <v>37</v>
      </c>
      <c r="G15" s="200" t="s">
        <v>24</v>
      </c>
      <c r="H15" s="221"/>
    </row>
    <row r="16" spans="1:8" s="121" customFormat="1" ht="20.25" x14ac:dyDescent="0.3">
      <c r="A16" s="131"/>
      <c r="B16" s="105" t="s">
        <v>465</v>
      </c>
      <c r="C16" s="105"/>
      <c r="D16" s="105"/>
      <c r="E16" s="105"/>
      <c r="F16" s="201"/>
      <c r="G16" s="132"/>
      <c r="H16" s="222"/>
    </row>
    <row r="17" spans="1:8" s="41" customFormat="1" ht="18.75" x14ac:dyDescent="0.3">
      <c r="A17" s="18" t="s">
        <v>346</v>
      </c>
      <c r="B17" s="52" t="s">
        <v>358</v>
      </c>
      <c r="C17" s="52">
        <v>40</v>
      </c>
      <c r="D17" s="53">
        <v>50</v>
      </c>
      <c r="E17" s="52"/>
      <c r="F17" s="196"/>
      <c r="G17" s="9">
        <f t="shared" ref="G17:G80" si="0">SUM(E17*D17)</f>
        <v>0</v>
      </c>
      <c r="H17" s="223"/>
    </row>
    <row r="18" spans="1:8" s="122" customFormat="1" ht="18.75" x14ac:dyDescent="0.3">
      <c r="A18" s="18" t="s">
        <v>348</v>
      </c>
      <c r="B18" s="52" t="s">
        <v>359</v>
      </c>
      <c r="C18" s="52">
        <v>40</v>
      </c>
      <c r="D18" s="53">
        <v>60</v>
      </c>
      <c r="E18" s="52"/>
      <c r="F18" s="196"/>
      <c r="G18" s="9">
        <f t="shared" si="0"/>
        <v>0</v>
      </c>
      <c r="H18" s="224"/>
    </row>
    <row r="19" spans="1:8" s="41" customFormat="1" ht="18.75" x14ac:dyDescent="0.3">
      <c r="A19" s="18" t="s">
        <v>350</v>
      </c>
      <c r="B19" s="52" t="s">
        <v>355</v>
      </c>
      <c r="C19" s="52">
        <v>40</v>
      </c>
      <c r="D19" s="53">
        <v>60</v>
      </c>
      <c r="E19" s="52"/>
      <c r="F19" s="196"/>
      <c r="G19" s="9">
        <f t="shared" si="0"/>
        <v>0</v>
      </c>
      <c r="H19" s="223"/>
    </row>
    <row r="20" spans="1:8" s="41" customFormat="1" ht="18.75" x14ac:dyDescent="0.3">
      <c r="A20" s="18" t="s">
        <v>351</v>
      </c>
      <c r="B20" s="52" t="s">
        <v>357</v>
      </c>
      <c r="C20" s="52">
        <v>40</v>
      </c>
      <c r="D20" s="53">
        <v>60</v>
      </c>
      <c r="E20" s="52"/>
      <c r="F20" s="196"/>
      <c r="G20" s="9">
        <f t="shared" si="0"/>
        <v>0</v>
      </c>
      <c r="H20" s="223"/>
    </row>
    <row r="21" spans="1:8" s="41" customFormat="1" ht="18.75" x14ac:dyDescent="0.3">
      <c r="A21" s="18" t="s">
        <v>353</v>
      </c>
      <c r="B21" s="52" t="s">
        <v>354</v>
      </c>
      <c r="C21" s="52">
        <v>40</v>
      </c>
      <c r="D21" s="53">
        <v>60</v>
      </c>
      <c r="E21" s="52"/>
      <c r="F21" s="196"/>
      <c r="G21" s="9">
        <f t="shared" si="0"/>
        <v>0</v>
      </c>
      <c r="H21" s="223"/>
    </row>
    <row r="22" spans="1:8" s="41" customFormat="1" ht="18.75" x14ac:dyDescent="0.3">
      <c r="A22" s="18"/>
      <c r="B22" s="52" t="s">
        <v>352</v>
      </c>
      <c r="C22" s="52">
        <v>40</v>
      </c>
      <c r="D22" s="53">
        <v>80</v>
      </c>
      <c r="E22" s="52"/>
      <c r="F22" s="196"/>
      <c r="G22" s="9">
        <f t="shared" si="0"/>
        <v>0</v>
      </c>
      <c r="H22" s="223"/>
    </row>
    <row r="23" spans="1:8" s="41" customFormat="1" ht="18.75" x14ac:dyDescent="0.3">
      <c r="A23" s="18"/>
      <c r="B23" s="52" t="s">
        <v>349</v>
      </c>
      <c r="C23" s="52">
        <v>40</v>
      </c>
      <c r="D23" s="53">
        <v>80</v>
      </c>
      <c r="E23" s="52"/>
      <c r="F23" s="196"/>
      <c r="G23" s="9">
        <f t="shared" si="0"/>
        <v>0</v>
      </c>
      <c r="H23" s="223"/>
    </row>
    <row r="24" spans="1:8" s="41" customFormat="1" ht="18.75" x14ac:dyDescent="0.3">
      <c r="A24" s="18"/>
      <c r="B24" s="52" t="s">
        <v>347</v>
      </c>
      <c r="C24" s="52">
        <v>40</v>
      </c>
      <c r="D24" s="53">
        <v>120</v>
      </c>
      <c r="E24" s="52"/>
      <c r="F24" s="196"/>
      <c r="G24" s="9">
        <f t="shared" si="0"/>
        <v>0</v>
      </c>
      <c r="H24" s="223"/>
    </row>
    <row r="25" spans="1:8" s="41" customFormat="1" ht="18.75" x14ac:dyDescent="0.3">
      <c r="A25" s="18" t="s">
        <v>385</v>
      </c>
      <c r="B25" s="52" t="s">
        <v>442</v>
      </c>
      <c r="C25" s="52">
        <v>50</v>
      </c>
      <c r="D25" s="53">
        <v>120</v>
      </c>
      <c r="E25" s="52"/>
      <c r="F25" s="192"/>
      <c r="G25" s="9">
        <f t="shared" si="0"/>
        <v>0</v>
      </c>
      <c r="H25" s="223"/>
    </row>
    <row r="26" spans="1:8" s="41" customFormat="1" ht="18.75" x14ac:dyDescent="0.3">
      <c r="A26" s="18" t="s">
        <v>307</v>
      </c>
      <c r="B26" s="52" t="s">
        <v>388</v>
      </c>
      <c r="C26" s="52">
        <v>50</v>
      </c>
      <c r="D26" s="53">
        <v>220</v>
      </c>
      <c r="E26" s="52"/>
      <c r="F26" s="192"/>
      <c r="G26" s="9">
        <f t="shared" si="0"/>
        <v>0</v>
      </c>
      <c r="H26" s="223"/>
    </row>
    <row r="27" spans="1:8" s="41" customFormat="1" ht="20.25" x14ac:dyDescent="0.3">
      <c r="A27" s="133"/>
      <c r="B27" s="105" t="s">
        <v>360</v>
      </c>
      <c r="C27" s="105"/>
      <c r="D27" s="105"/>
      <c r="E27" s="175"/>
      <c r="F27" s="175"/>
      <c r="G27" s="175"/>
      <c r="H27" s="223"/>
    </row>
    <row r="28" spans="1:8" s="41" customFormat="1" ht="18.75" x14ac:dyDescent="0.3">
      <c r="A28" s="18" t="s">
        <v>361</v>
      </c>
      <c r="B28" s="52" t="s">
        <v>369</v>
      </c>
      <c r="C28" s="52">
        <v>30</v>
      </c>
      <c r="D28" s="53">
        <v>50</v>
      </c>
      <c r="E28" s="52"/>
      <c r="F28" s="196"/>
      <c r="G28" s="9">
        <f t="shared" si="0"/>
        <v>0</v>
      </c>
      <c r="H28" s="223"/>
    </row>
    <row r="29" spans="1:8" s="121" customFormat="1" ht="20.25" x14ac:dyDescent="0.3">
      <c r="A29" s="18" t="s">
        <v>363</v>
      </c>
      <c r="B29" s="52" t="s">
        <v>371</v>
      </c>
      <c r="C29" s="52">
        <v>30</v>
      </c>
      <c r="D29" s="53">
        <v>50</v>
      </c>
      <c r="E29" s="52"/>
      <c r="F29" s="196"/>
      <c r="G29" s="9">
        <f t="shared" si="0"/>
        <v>0</v>
      </c>
      <c r="H29" s="222"/>
    </row>
    <row r="30" spans="1:8" s="41" customFormat="1" ht="18.75" x14ac:dyDescent="0.3">
      <c r="A30" s="18" t="s">
        <v>365</v>
      </c>
      <c r="B30" s="52" t="s">
        <v>374</v>
      </c>
      <c r="C30" s="52">
        <v>30</v>
      </c>
      <c r="D30" s="53">
        <v>50</v>
      </c>
      <c r="E30" s="52"/>
      <c r="F30" s="196"/>
      <c r="G30" s="9">
        <f t="shared" si="0"/>
        <v>0</v>
      </c>
      <c r="H30" s="223"/>
    </row>
    <row r="31" spans="1:8" s="41" customFormat="1" ht="18.75" x14ac:dyDescent="0.3">
      <c r="A31" s="18" t="s">
        <v>366</v>
      </c>
      <c r="B31" s="52" t="s">
        <v>375</v>
      </c>
      <c r="C31" s="52">
        <v>30</v>
      </c>
      <c r="D31" s="53">
        <v>50</v>
      </c>
      <c r="E31" s="52"/>
      <c r="F31" s="196"/>
      <c r="G31" s="9">
        <f t="shared" si="0"/>
        <v>0</v>
      </c>
      <c r="H31" s="223"/>
    </row>
    <row r="32" spans="1:8" s="41" customFormat="1" ht="18.75" x14ac:dyDescent="0.3">
      <c r="A32" s="18" t="s">
        <v>368</v>
      </c>
      <c r="B32" s="52" t="s">
        <v>376</v>
      </c>
      <c r="C32" s="52">
        <v>30</v>
      </c>
      <c r="D32" s="53">
        <v>50</v>
      </c>
      <c r="E32" s="52"/>
      <c r="F32" s="196"/>
      <c r="G32" s="9">
        <f t="shared" si="0"/>
        <v>0</v>
      </c>
      <c r="H32" s="223"/>
    </row>
    <row r="33" spans="1:8" s="41" customFormat="1" ht="18.75" x14ac:dyDescent="0.3">
      <c r="A33" s="18" t="s">
        <v>370</v>
      </c>
      <c r="B33" s="52" t="s">
        <v>377</v>
      </c>
      <c r="C33" s="52">
        <v>30</v>
      </c>
      <c r="D33" s="53">
        <v>50</v>
      </c>
      <c r="E33" s="52"/>
      <c r="F33" s="196"/>
      <c r="G33" s="9">
        <f t="shared" si="0"/>
        <v>0</v>
      </c>
      <c r="H33" s="223"/>
    </row>
    <row r="34" spans="1:8" s="41" customFormat="1" ht="18.75" x14ac:dyDescent="0.3">
      <c r="A34" s="18" t="s">
        <v>372</v>
      </c>
      <c r="B34" s="52" t="s">
        <v>378</v>
      </c>
      <c r="C34" s="52">
        <v>30</v>
      </c>
      <c r="D34" s="53">
        <v>50</v>
      </c>
      <c r="E34" s="52"/>
      <c r="F34" s="196"/>
      <c r="G34" s="9">
        <f t="shared" si="0"/>
        <v>0</v>
      </c>
      <c r="H34" s="223"/>
    </row>
    <row r="35" spans="1:8" s="41" customFormat="1" ht="18.75" x14ac:dyDescent="0.3">
      <c r="A35" s="18"/>
      <c r="B35" s="52" t="s">
        <v>367</v>
      </c>
      <c r="C35" s="52">
        <v>30</v>
      </c>
      <c r="D35" s="53">
        <v>50</v>
      </c>
      <c r="E35" s="52"/>
      <c r="F35" s="196"/>
      <c r="G35" s="9">
        <f t="shared" si="0"/>
        <v>0</v>
      </c>
      <c r="H35" s="223"/>
    </row>
    <row r="36" spans="1:8" s="41" customFormat="1" ht="18.75" x14ac:dyDescent="0.3">
      <c r="A36" s="18"/>
      <c r="B36" s="52" t="s">
        <v>373</v>
      </c>
      <c r="C36" s="52">
        <v>30</v>
      </c>
      <c r="D36" s="53">
        <v>60</v>
      </c>
      <c r="E36" s="52"/>
      <c r="F36" s="196"/>
      <c r="G36" s="9">
        <f t="shared" si="0"/>
        <v>0</v>
      </c>
      <c r="H36" s="223"/>
    </row>
    <row r="37" spans="1:8" s="41" customFormat="1" ht="18.75" x14ac:dyDescent="0.3">
      <c r="A37" s="18"/>
      <c r="B37" s="52" t="s">
        <v>362</v>
      </c>
      <c r="C37" s="52">
        <v>30</v>
      </c>
      <c r="D37" s="53">
        <v>60</v>
      </c>
      <c r="E37" s="52"/>
      <c r="F37" s="196"/>
      <c r="G37" s="9">
        <f t="shared" si="0"/>
        <v>0</v>
      </c>
      <c r="H37" s="223"/>
    </row>
    <row r="38" spans="1:8" s="41" customFormat="1" ht="18.75" x14ac:dyDescent="0.3">
      <c r="A38" s="18"/>
      <c r="B38" s="52" t="s">
        <v>364</v>
      </c>
      <c r="C38" s="52">
        <v>30</v>
      </c>
      <c r="D38" s="53">
        <v>60</v>
      </c>
      <c r="E38" s="52"/>
      <c r="F38" s="196"/>
      <c r="G38" s="9">
        <f t="shared" si="0"/>
        <v>0</v>
      </c>
      <c r="H38" s="223"/>
    </row>
    <row r="39" spans="1:8" s="123" customFormat="1" ht="20.25" x14ac:dyDescent="0.3">
      <c r="A39" s="133"/>
      <c r="B39" s="105" t="s">
        <v>306</v>
      </c>
      <c r="C39" s="105"/>
      <c r="D39" s="105"/>
      <c r="E39" s="175"/>
      <c r="F39" s="175"/>
      <c r="G39" s="175"/>
      <c r="H39" s="225"/>
    </row>
    <row r="40" spans="1:8" s="41" customFormat="1" ht="18.75" x14ac:dyDescent="0.3">
      <c r="A40" s="18" t="s">
        <v>379</v>
      </c>
      <c r="B40" s="52" t="s">
        <v>308</v>
      </c>
      <c r="C40" s="52">
        <v>65</v>
      </c>
      <c r="D40" s="53">
        <v>100</v>
      </c>
      <c r="E40" s="52"/>
      <c r="F40" s="192"/>
      <c r="G40" s="9">
        <f t="shared" si="0"/>
        <v>0</v>
      </c>
      <c r="H40" s="223"/>
    </row>
    <row r="41" spans="1:8" s="123" customFormat="1" ht="20.25" x14ac:dyDescent="0.3">
      <c r="A41" s="18" t="s">
        <v>381</v>
      </c>
      <c r="B41" s="52" t="s">
        <v>310</v>
      </c>
      <c r="C41" s="42">
        <v>60</v>
      </c>
      <c r="D41" s="112">
        <v>120</v>
      </c>
      <c r="E41" s="52"/>
      <c r="F41" s="192"/>
      <c r="G41" s="9">
        <f t="shared" si="0"/>
        <v>0</v>
      </c>
      <c r="H41" s="225"/>
    </row>
    <row r="42" spans="1:8" s="41" customFormat="1" ht="18.75" x14ac:dyDescent="0.3">
      <c r="A42" s="18" t="s">
        <v>383</v>
      </c>
      <c r="B42" s="52" t="s">
        <v>387</v>
      </c>
      <c r="C42" s="51">
        <v>50</v>
      </c>
      <c r="D42" s="53">
        <v>150</v>
      </c>
      <c r="E42" s="52"/>
      <c r="F42" s="196"/>
      <c r="G42" s="9">
        <f t="shared" si="0"/>
        <v>0</v>
      </c>
      <c r="H42" s="223"/>
    </row>
    <row r="43" spans="1:8" s="41" customFormat="1" ht="18.75" x14ac:dyDescent="0.3">
      <c r="A43" s="18" t="s">
        <v>309</v>
      </c>
      <c r="B43" s="52" t="s">
        <v>312</v>
      </c>
      <c r="C43" s="52">
        <v>60</v>
      </c>
      <c r="D43" s="53">
        <v>220</v>
      </c>
      <c r="E43" s="52"/>
      <c r="F43" s="192"/>
      <c r="G43" s="9">
        <f t="shared" si="0"/>
        <v>0</v>
      </c>
      <c r="H43" s="223"/>
    </row>
    <row r="44" spans="1:8" s="41" customFormat="1" ht="18.75" x14ac:dyDescent="0.3">
      <c r="A44" s="113" t="s">
        <v>311</v>
      </c>
      <c r="B44" s="52" t="s">
        <v>314</v>
      </c>
      <c r="C44" s="52">
        <v>60</v>
      </c>
      <c r="D44" s="53">
        <v>220</v>
      </c>
      <c r="E44" s="52"/>
      <c r="F44" s="192"/>
      <c r="G44" s="9">
        <f t="shared" si="0"/>
        <v>0</v>
      </c>
      <c r="H44" s="223"/>
    </row>
    <row r="45" spans="1:8" s="41" customFormat="1" ht="18.75" x14ac:dyDescent="0.3">
      <c r="A45" s="114" t="s">
        <v>313</v>
      </c>
      <c r="B45" s="52" t="s">
        <v>386</v>
      </c>
      <c r="C45" s="52">
        <v>1000</v>
      </c>
      <c r="D45" s="53">
        <v>700</v>
      </c>
      <c r="E45" s="52"/>
      <c r="F45" s="192"/>
      <c r="G45" s="9">
        <f t="shared" si="0"/>
        <v>0</v>
      </c>
      <c r="H45" s="223"/>
    </row>
    <row r="46" spans="1:8" s="22" customFormat="1" ht="18.75" x14ac:dyDescent="0.2">
      <c r="A46" s="18"/>
      <c r="B46" s="52" t="s">
        <v>384</v>
      </c>
      <c r="C46" s="52">
        <v>1000</v>
      </c>
      <c r="D46" s="53">
        <v>900</v>
      </c>
      <c r="E46" s="52"/>
      <c r="F46" s="196"/>
      <c r="G46" s="9">
        <f t="shared" si="0"/>
        <v>0</v>
      </c>
      <c r="H46" s="226"/>
    </row>
    <row r="47" spans="1:8" s="106" customFormat="1" ht="18.75" x14ac:dyDescent="0.2">
      <c r="A47" s="18" t="s">
        <v>356</v>
      </c>
      <c r="B47" s="52" t="s">
        <v>382</v>
      </c>
      <c r="C47" s="52">
        <v>1000</v>
      </c>
      <c r="D47" s="53">
        <v>1000</v>
      </c>
      <c r="E47" s="52"/>
      <c r="F47" s="215"/>
      <c r="G47" s="9">
        <f t="shared" si="0"/>
        <v>0</v>
      </c>
      <c r="H47" s="227"/>
    </row>
    <row r="48" spans="1:8" s="106" customFormat="1" ht="18.75" x14ac:dyDescent="0.2">
      <c r="A48" s="18" t="s">
        <v>356</v>
      </c>
      <c r="B48" s="52" t="s">
        <v>380</v>
      </c>
      <c r="C48" s="52">
        <v>1000</v>
      </c>
      <c r="D48" s="53">
        <v>1500</v>
      </c>
      <c r="E48" s="52"/>
      <c r="F48" s="215"/>
      <c r="G48" s="9">
        <f t="shared" si="0"/>
        <v>0</v>
      </c>
      <c r="H48" s="227"/>
    </row>
    <row r="49" spans="1:8" s="41" customFormat="1" ht="20.25" x14ac:dyDescent="0.3">
      <c r="A49" s="133"/>
      <c r="B49" s="105" t="s">
        <v>389</v>
      </c>
      <c r="C49" s="105"/>
      <c r="D49" s="105"/>
      <c r="E49" s="175"/>
      <c r="F49" s="175"/>
      <c r="G49" s="175"/>
      <c r="H49" s="223"/>
    </row>
    <row r="50" spans="1:8" s="41" customFormat="1" ht="18.75" x14ac:dyDescent="0.3">
      <c r="A50" s="18" t="s">
        <v>443</v>
      </c>
      <c r="B50" s="52" t="s">
        <v>410</v>
      </c>
      <c r="C50" s="42">
        <v>50</v>
      </c>
      <c r="D50" s="112">
        <v>40</v>
      </c>
      <c r="E50" s="52"/>
      <c r="F50" s="192"/>
      <c r="G50" s="9">
        <f t="shared" si="0"/>
        <v>0</v>
      </c>
      <c r="H50" s="223"/>
    </row>
    <row r="51" spans="1:8" s="41" customFormat="1" ht="18.75" x14ac:dyDescent="0.3">
      <c r="A51" s="18" t="s">
        <v>444</v>
      </c>
      <c r="B51" s="52" t="s">
        <v>408</v>
      </c>
      <c r="C51" s="52">
        <v>50</v>
      </c>
      <c r="D51" s="112">
        <v>40</v>
      </c>
      <c r="E51" s="52"/>
      <c r="F51" s="196"/>
      <c r="G51" s="9">
        <f t="shared" si="0"/>
        <v>0</v>
      </c>
      <c r="H51" s="223"/>
    </row>
    <row r="52" spans="1:8" s="123" customFormat="1" ht="20.25" x14ac:dyDescent="0.3">
      <c r="A52" s="18" t="s">
        <v>445</v>
      </c>
      <c r="B52" s="52" t="s">
        <v>400</v>
      </c>
      <c r="C52" s="42">
        <v>50</v>
      </c>
      <c r="D52" s="112">
        <v>50</v>
      </c>
      <c r="E52" s="52"/>
      <c r="F52" s="192"/>
      <c r="G52" s="9">
        <f t="shared" si="0"/>
        <v>0</v>
      </c>
      <c r="H52" s="225"/>
    </row>
    <row r="53" spans="1:8" s="41" customFormat="1" ht="18.75" x14ac:dyDescent="0.3">
      <c r="A53" s="18" t="s">
        <v>446</v>
      </c>
      <c r="B53" s="52" t="s">
        <v>449</v>
      </c>
      <c r="C53" s="42">
        <v>50</v>
      </c>
      <c r="D53" s="112">
        <v>50</v>
      </c>
      <c r="E53" s="52"/>
      <c r="F53" s="192"/>
      <c r="G53" s="9">
        <f t="shared" si="0"/>
        <v>0</v>
      </c>
      <c r="H53" s="223"/>
    </row>
    <row r="54" spans="1:8" s="41" customFormat="1" ht="18.75" x14ac:dyDescent="0.3">
      <c r="A54" s="18" t="s">
        <v>447</v>
      </c>
      <c r="B54" s="52" t="s">
        <v>404</v>
      </c>
      <c r="C54" s="51">
        <v>55</v>
      </c>
      <c r="D54" s="53">
        <v>50</v>
      </c>
      <c r="E54" s="52"/>
      <c r="F54" s="192"/>
      <c r="G54" s="9">
        <f t="shared" si="0"/>
        <v>0</v>
      </c>
      <c r="H54" s="223"/>
    </row>
    <row r="55" spans="1:8" s="41" customFormat="1" ht="18.75" x14ac:dyDescent="0.3">
      <c r="A55" s="18" t="s">
        <v>448</v>
      </c>
      <c r="B55" s="52" t="s">
        <v>407</v>
      </c>
      <c r="C55" s="42">
        <v>50</v>
      </c>
      <c r="D55" s="112">
        <v>50</v>
      </c>
      <c r="E55" s="52"/>
      <c r="F55" s="192"/>
      <c r="G55" s="9">
        <f t="shared" si="0"/>
        <v>0</v>
      </c>
      <c r="H55" s="223"/>
    </row>
    <row r="56" spans="1:8" s="41" customFormat="1" ht="18.75" x14ac:dyDescent="0.3">
      <c r="A56" s="18" t="s">
        <v>450</v>
      </c>
      <c r="B56" s="52" t="s">
        <v>405</v>
      </c>
      <c r="C56" s="42">
        <v>50</v>
      </c>
      <c r="D56" s="112">
        <v>60</v>
      </c>
      <c r="E56" s="52"/>
      <c r="F56" s="192"/>
      <c r="G56" s="9">
        <f t="shared" si="0"/>
        <v>0</v>
      </c>
      <c r="H56" s="223"/>
    </row>
    <row r="57" spans="1:8" s="41" customFormat="1" ht="18.75" x14ac:dyDescent="0.3">
      <c r="A57" s="18" t="s">
        <v>451</v>
      </c>
      <c r="B57" s="52" t="s">
        <v>394</v>
      </c>
      <c r="C57" s="51">
        <v>35</v>
      </c>
      <c r="D57" s="112">
        <v>60</v>
      </c>
      <c r="E57" s="52"/>
      <c r="F57" s="192"/>
      <c r="G57" s="9">
        <f t="shared" si="0"/>
        <v>0</v>
      </c>
      <c r="H57" s="223"/>
    </row>
    <row r="58" spans="1:8" s="41" customFormat="1" ht="18.75" x14ac:dyDescent="0.3">
      <c r="A58" s="18" t="s">
        <v>452</v>
      </c>
      <c r="B58" s="52" t="s">
        <v>395</v>
      </c>
      <c r="C58" s="42">
        <v>70</v>
      </c>
      <c r="D58" s="112">
        <v>60</v>
      </c>
      <c r="E58" s="52"/>
      <c r="F58" s="196"/>
      <c r="G58" s="9">
        <f t="shared" si="0"/>
        <v>0</v>
      </c>
      <c r="H58" s="223"/>
    </row>
    <row r="59" spans="1:8" s="41" customFormat="1" ht="18.75" x14ac:dyDescent="0.3">
      <c r="A59" s="18" t="s">
        <v>453</v>
      </c>
      <c r="B59" s="52" t="s">
        <v>403</v>
      </c>
      <c r="C59" s="52">
        <v>50</v>
      </c>
      <c r="D59" s="53">
        <v>60</v>
      </c>
      <c r="E59" s="52"/>
      <c r="F59" s="196"/>
      <c r="G59" s="9">
        <f t="shared" si="0"/>
        <v>0</v>
      </c>
      <c r="H59" s="223"/>
    </row>
    <row r="60" spans="1:8" s="41" customFormat="1" ht="18.75" x14ac:dyDescent="0.3">
      <c r="A60" s="18" t="s">
        <v>454</v>
      </c>
      <c r="B60" s="52" t="s">
        <v>406</v>
      </c>
      <c r="C60" s="42">
        <v>55</v>
      </c>
      <c r="D60" s="112">
        <v>80</v>
      </c>
      <c r="E60" s="52"/>
      <c r="F60" s="192"/>
      <c r="G60" s="9">
        <f t="shared" si="0"/>
        <v>0</v>
      </c>
      <c r="H60" s="223"/>
    </row>
    <row r="61" spans="1:8" s="41" customFormat="1" ht="18.75" x14ac:dyDescent="0.3">
      <c r="A61" s="18" t="s">
        <v>455</v>
      </c>
      <c r="B61" s="52" t="s">
        <v>392</v>
      </c>
      <c r="C61" s="42">
        <v>50</v>
      </c>
      <c r="D61" s="112">
        <v>90</v>
      </c>
      <c r="E61" s="52"/>
      <c r="F61" s="192"/>
      <c r="G61" s="9">
        <f t="shared" si="0"/>
        <v>0</v>
      </c>
      <c r="H61" s="223"/>
    </row>
    <row r="62" spans="1:8" s="41" customFormat="1" ht="18.75" x14ac:dyDescent="0.3">
      <c r="A62" s="18" t="s">
        <v>456</v>
      </c>
      <c r="B62" s="52" t="s">
        <v>393</v>
      </c>
      <c r="C62" s="51">
        <v>35</v>
      </c>
      <c r="D62" s="112">
        <v>100</v>
      </c>
      <c r="E62" s="52"/>
      <c r="F62" s="192"/>
      <c r="G62" s="9">
        <f t="shared" si="0"/>
        <v>0</v>
      </c>
      <c r="H62" s="223"/>
    </row>
    <row r="63" spans="1:8" s="41" customFormat="1" ht="18.75" x14ac:dyDescent="0.3">
      <c r="A63" s="18" t="s">
        <v>396</v>
      </c>
      <c r="B63" s="52" t="s">
        <v>397</v>
      </c>
      <c r="C63" s="42">
        <v>50</v>
      </c>
      <c r="D63" s="112">
        <v>110</v>
      </c>
      <c r="E63" s="52"/>
      <c r="F63" s="196"/>
      <c r="G63" s="9">
        <f t="shared" si="0"/>
        <v>0</v>
      </c>
      <c r="H63" s="223"/>
    </row>
    <row r="64" spans="1:8" s="41" customFormat="1" ht="18.75" x14ac:dyDescent="0.3">
      <c r="A64" s="18" t="s">
        <v>457</v>
      </c>
      <c r="B64" s="52" t="s">
        <v>398</v>
      </c>
      <c r="C64" s="42">
        <v>50</v>
      </c>
      <c r="D64" s="112">
        <v>110</v>
      </c>
      <c r="E64" s="52"/>
      <c r="F64" s="196"/>
      <c r="G64" s="9">
        <f t="shared" si="0"/>
        <v>0</v>
      </c>
      <c r="H64" s="223"/>
    </row>
    <row r="65" spans="1:8" s="41" customFormat="1" ht="18.75" x14ac:dyDescent="0.3">
      <c r="A65" s="18" t="s">
        <v>458</v>
      </c>
      <c r="B65" s="52" t="s">
        <v>399</v>
      </c>
      <c r="C65" s="42">
        <v>50</v>
      </c>
      <c r="D65" s="112">
        <v>110</v>
      </c>
      <c r="E65" s="52"/>
      <c r="F65" s="196"/>
      <c r="G65" s="9">
        <f t="shared" si="0"/>
        <v>0</v>
      </c>
      <c r="H65" s="223"/>
    </row>
    <row r="66" spans="1:8" s="41" customFormat="1" ht="18.75" x14ac:dyDescent="0.3">
      <c r="A66" s="18" t="s">
        <v>459</v>
      </c>
      <c r="B66" s="52" t="s">
        <v>409</v>
      </c>
      <c r="C66" s="42">
        <v>50</v>
      </c>
      <c r="D66" s="112">
        <v>110</v>
      </c>
      <c r="E66" s="52"/>
      <c r="F66" s="192"/>
      <c r="G66" s="9">
        <f t="shared" si="0"/>
        <v>0</v>
      </c>
      <c r="H66" s="223"/>
    </row>
    <row r="67" spans="1:8" s="41" customFormat="1" ht="18.75" x14ac:dyDescent="0.3">
      <c r="A67" s="18" t="s">
        <v>401</v>
      </c>
      <c r="B67" s="52" t="s">
        <v>402</v>
      </c>
      <c r="C67" s="42">
        <v>50</v>
      </c>
      <c r="D67" s="112">
        <v>150</v>
      </c>
      <c r="E67" s="52"/>
      <c r="F67" s="192"/>
      <c r="G67" s="9">
        <f t="shared" si="0"/>
        <v>0</v>
      </c>
      <c r="H67" s="223"/>
    </row>
    <row r="68" spans="1:8" s="41" customFormat="1" ht="18.75" x14ac:dyDescent="0.3">
      <c r="A68" s="18" t="s">
        <v>460</v>
      </c>
      <c r="B68" s="52" t="s">
        <v>391</v>
      </c>
      <c r="C68" s="52">
        <v>1000</v>
      </c>
      <c r="D68" s="53">
        <v>1500</v>
      </c>
      <c r="E68" s="52"/>
      <c r="F68" s="196"/>
      <c r="G68" s="9">
        <f t="shared" si="0"/>
        <v>0</v>
      </c>
      <c r="H68" s="223"/>
    </row>
    <row r="69" spans="1:8" s="41" customFormat="1" ht="18.75" x14ac:dyDescent="0.3">
      <c r="A69" s="18" t="s">
        <v>461</v>
      </c>
      <c r="B69" s="52" t="s">
        <v>390</v>
      </c>
      <c r="C69" s="52">
        <v>1000</v>
      </c>
      <c r="D69" s="53">
        <v>1800</v>
      </c>
      <c r="E69" s="52"/>
      <c r="F69" s="192"/>
      <c r="G69" s="9">
        <f t="shared" si="0"/>
        <v>0</v>
      </c>
      <c r="H69" s="223"/>
    </row>
    <row r="70" spans="1:8" s="41" customFormat="1" ht="20.25" x14ac:dyDescent="0.3">
      <c r="A70" s="133"/>
      <c r="B70" s="105" t="s">
        <v>411</v>
      </c>
      <c r="C70" s="105"/>
      <c r="D70" s="105"/>
      <c r="E70" s="175"/>
      <c r="F70" s="175"/>
      <c r="G70" s="175"/>
      <c r="H70" s="223"/>
    </row>
    <row r="71" spans="1:8" s="41" customFormat="1" ht="18.75" x14ac:dyDescent="0.3">
      <c r="A71" s="18" t="s">
        <v>146</v>
      </c>
      <c r="B71" s="42" t="s">
        <v>428</v>
      </c>
      <c r="C71" s="119" t="s">
        <v>149</v>
      </c>
      <c r="D71" s="53">
        <v>20</v>
      </c>
      <c r="E71" s="52"/>
      <c r="F71" s="196"/>
      <c r="G71" s="9">
        <f t="shared" si="0"/>
        <v>0</v>
      </c>
      <c r="H71" s="223"/>
    </row>
    <row r="72" spans="1:8" s="41" customFormat="1" ht="18.75" x14ac:dyDescent="0.3">
      <c r="A72" s="18" t="s">
        <v>412</v>
      </c>
      <c r="B72" s="52" t="s">
        <v>425</v>
      </c>
      <c r="C72" s="51">
        <v>30</v>
      </c>
      <c r="D72" s="53">
        <v>50</v>
      </c>
      <c r="E72" s="52"/>
      <c r="F72" s="196"/>
      <c r="G72" s="9">
        <f t="shared" si="0"/>
        <v>0</v>
      </c>
      <c r="H72" s="223"/>
    </row>
    <row r="73" spans="1:8" s="123" customFormat="1" ht="20.25" x14ac:dyDescent="0.3">
      <c r="A73" s="18" t="s">
        <v>415</v>
      </c>
      <c r="B73" s="52" t="s">
        <v>426</v>
      </c>
      <c r="C73" s="51">
        <v>30</v>
      </c>
      <c r="D73" s="53">
        <v>50</v>
      </c>
      <c r="E73" s="52"/>
      <c r="F73" s="196"/>
      <c r="G73" s="9">
        <f t="shared" si="0"/>
        <v>0</v>
      </c>
      <c r="H73" s="225"/>
    </row>
    <row r="74" spans="1:8" s="41" customFormat="1" ht="18.75" x14ac:dyDescent="0.3">
      <c r="A74" s="18" t="s">
        <v>417</v>
      </c>
      <c r="B74" s="42" t="s">
        <v>427</v>
      </c>
      <c r="C74" s="42">
        <v>45</v>
      </c>
      <c r="D74" s="53">
        <v>60</v>
      </c>
      <c r="E74" s="52"/>
      <c r="F74" s="196"/>
      <c r="G74" s="9">
        <f t="shared" si="0"/>
        <v>0</v>
      </c>
      <c r="H74" s="223"/>
    </row>
    <row r="75" spans="1:8" s="41" customFormat="1" ht="18.75" x14ac:dyDescent="0.3">
      <c r="A75" s="18" t="s">
        <v>462</v>
      </c>
      <c r="B75" s="52" t="s">
        <v>424</v>
      </c>
      <c r="C75" s="52">
        <v>30</v>
      </c>
      <c r="D75" s="53">
        <v>70</v>
      </c>
      <c r="E75" s="52"/>
      <c r="F75" s="192"/>
      <c r="G75" s="9">
        <f t="shared" si="0"/>
        <v>0</v>
      </c>
      <c r="H75" s="223"/>
    </row>
    <row r="76" spans="1:8" s="41" customFormat="1" ht="20.25" customHeight="1" x14ac:dyDescent="0.3">
      <c r="A76" s="18" t="s">
        <v>147</v>
      </c>
      <c r="B76" s="52" t="s">
        <v>623</v>
      </c>
      <c r="C76" s="42">
        <v>50</v>
      </c>
      <c r="D76" s="53">
        <v>80</v>
      </c>
      <c r="E76" s="52"/>
      <c r="F76" s="196"/>
      <c r="G76" s="9">
        <f t="shared" si="0"/>
        <v>0</v>
      </c>
      <c r="H76" s="223"/>
    </row>
    <row r="77" spans="1:8" s="41" customFormat="1" ht="18" customHeight="1" x14ac:dyDescent="0.3">
      <c r="A77" s="18"/>
      <c r="B77" s="52" t="s">
        <v>624</v>
      </c>
      <c r="C77" s="42">
        <v>50</v>
      </c>
      <c r="D77" s="53">
        <v>80</v>
      </c>
      <c r="E77" s="52"/>
      <c r="F77" s="196"/>
      <c r="G77" s="9">
        <f t="shared" si="0"/>
        <v>0</v>
      </c>
      <c r="H77" s="223"/>
    </row>
    <row r="78" spans="1:8" s="41" customFormat="1" ht="18" customHeight="1" x14ac:dyDescent="0.3">
      <c r="A78" s="18"/>
      <c r="B78" s="52" t="s">
        <v>625</v>
      </c>
      <c r="C78" s="42">
        <v>50</v>
      </c>
      <c r="D78" s="53">
        <v>80</v>
      </c>
      <c r="E78" s="52"/>
      <c r="F78" s="196"/>
      <c r="G78" s="9">
        <f t="shared" si="0"/>
        <v>0</v>
      </c>
      <c r="H78" s="223"/>
    </row>
    <row r="79" spans="1:8" s="41" customFormat="1" ht="18" customHeight="1" x14ac:dyDescent="0.3">
      <c r="A79" s="18" t="s">
        <v>148</v>
      </c>
      <c r="B79" s="52" t="s">
        <v>626</v>
      </c>
      <c r="C79" s="42">
        <v>50</v>
      </c>
      <c r="D79" s="53">
        <v>80</v>
      </c>
      <c r="E79" s="52"/>
      <c r="F79" s="196"/>
      <c r="G79" s="9">
        <f t="shared" si="0"/>
        <v>0</v>
      </c>
      <c r="H79" s="223"/>
    </row>
    <row r="80" spans="1:8" s="41" customFormat="1" ht="18" customHeight="1" x14ac:dyDescent="0.3">
      <c r="A80" s="18"/>
      <c r="B80" s="52" t="s">
        <v>627</v>
      </c>
      <c r="C80" s="42">
        <v>50</v>
      </c>
      <c r="D80" s="53">
        <v>80</v>
      </c>
      <c r="E80" s="52"/>
      <c r="F80" s="196"/>
      <c r="G80" s="9">
        <f t="shared" si="0"/>
        <v>0</v>
      </c>
      <c r="H80" s="223"/>
    </row>
    <row r="81" spans="1:8" s="41" customFormat="1" ht="18" customHeight="1" x14ac:dyDescent="0.3">
      <c r="A81" s="18"/>
      <c r="B81" s="52" t="s">
        <v>628</v>
      </c>
      <c r="C81" s="42">
        <v>50</v>
      </c>
      <c r="D81" s="53">
        <v>80</v>
      </c>
      <c r="E81" s="52"/>
      <c r="F81" s="196"/>
      <c r="G81" s="9">
        <f t="shared" ref="G81:G128" si="1">SUM(E81*D81)</f>
        <v>0</v>
      </c>
      <c r="H81" s="223"/>
    </row>
    <row r="82" spans="1:8" s="41" customFormat="1" ht="18.75" customHeight="1" x14ac:dyDescent="0.3">
      <c r="A82" s="18" t="s">
        <v>146</v>
      </c>
      <c r="B82" s="52" t="s">
        <v>629</v>
      </c>
      <c r="C82" s="42">
        <v>50</v>
      </c>
      <c r="D82" s="53">
        <v>80</v>
      </c>
      <c r="E82" s="52"/>
      <c r="F82" s="196"/>
      <c r="G82" s="9">
        <f t="shared" si="1"/>
        <v>0</v>
      </c>
      <c r="H82" s="223"/>
    </row>
    <row r="83" spans="1:8" s="41" customFormat="1" ht="18.75" customHeight="1" x14ac:dyDescent="0.3">
      <c r="A83" s="18" t="s">
        <v>146</v>
      </c>
      <c r="B83" s="52" t="s">
        <v>630</v>
      </c>
      <c r="C83" s="42">
        <v>50</v>
      </c>
      <c r="D83" s="53">
        <v>80</v>
      </c>
      <c r="E83" s="52"/>
      <c r="F83" s="196"/>
      <c r="G83" s="9">
        <f t="shared" si="1"/>
        <v>0</v>
      </c>
      <c r="H83" s="223"/>
    </row>
    <row r="84" spans="1:8" s="41" customFormat="1" ht="18.75" customHeight="1" x14ac:dyDescent="0.3">
      <c r="A84" s="18" t="s">
        <v>146</v>
      </c>
      <c r="B84" s="52" t="s">
        <v>631</v>
      </c>
      <c r="C84" s="42">
        <v>50</v>
      </c>
      <c r="D84" s="53">
        <v>80</v>
      </c>
      <c r="E84" s="52"/>
      <c r="F84" s="196"/>
      <c r="G84" s="9">
        <f t="shared" si="1"/>
        <v>0</v>
      </c>
      <c r="H84" s="223"/>
    </row>
    <row r="85" spans="1:8" s="41" customFormat="1" ht="18.75" x14ac:dyDescent="0.3">
      <c r="A85" s="18" t="s">
        <v>146</v>
      </c>
      <c r="B85" s="52" t="s">
        <v>245</v>
      </c>
      <c r="C85" s="42">
        <v>100</v>
      </c>
      <c r="D85" s="53">
        <v>80</v>
      </c>
      <c r="E85" s="52"/>
      <c r="F85" s="196"/>
      <c r="G85" s="9">
        <f t="shared" si="1"/>
        <v>0</v>
      </c>
      <c r="H85" s="223"/>
    </row>
    <row r="86" spans="1:8" s="41" customFormat="1" ht="18.75" x14ac:dyDescent="0.3">
      <c r="A86" s="18" t="s">
        <v>463</v>
      </c>
      <c r="B86" s="52" t="s">
        <v>423</v>
      </c>
      <c r="C86" s="52">
        <v>50</v>
      </c>
      <c r="D86" s="53">
        <v>100</v>
      </c>
      <c r="E86" s="52"/>
      <c r="F86" s="196"/>
      <c r="G86" s="9">
        <f t="shared" si="1"/>
        <v>0</v>
      </c>
      <c r="H86" s="223"/>
    </row>
    <row r="87" spans="1:8" s="41" customFormat="1" ht="18.75" x14ac:dyDescent="0.3">
      <c r="A87" s="18" t="s">
        <v>147</v>
      </c>
      <c r="B87" s="52" t="s">
        <v>419</v>
      </c>
      <c r="C87" s="42">
        <v>50</v>
      </c>
      <c r="D87" s="112">
        <v>120</v>
      </c>
      <c r="E87" s="52"/>
      <c r="F87" s="192"/>
      <c r="G87" s="9">
        <f t="shared" si="1"/>
        <v>0</v>
      </c>
      <c r="H87" s="223"/>
    </row>
    <row r="88" spans="1:8" s="41" customFormat="1" ht="18.75" x14ac:dyDescent="0.3">
      <c r="A88" s="18" t="s">
        <v>146</v>
      </c>
      <c r="B88" s="52" t="s">
        <v>421</v>
      </c>
      <c r="C88" s="52">
        <v>50</v>
      </c>
      <c r="D88" s="53">
        <v>120</v>
      </c>
      <c r="E88" s="52"/>
      <c r="F88" s="192"/>
      <c r="G88" s="9">
        <f t="shared" si="1"/>
        <v>0</v>
      </c>
      <c r="H88" s="223"/>
    </row>
    <row r="89" spans="1:8" s="41" customFormat="1" ht="18.75" x14ac:dyDescent="0.3">
      <c r="A89" s="18" t="s">
        <v>464</v>
      </c>
      <c r="B89" s="52" t="s">
        <v>418</v>
      </c>
      <c r="C89" s="119">
        <v>70</v>
      </c>
      <c r="D89" s="112">
        <v>120</v>
      </c>
      <c r="E89" s="52"/>
      <c r="F89" s="196"/>
      <c r="G89" s="9">
        <f t="shared" si="1"/>
        <v>0</v>
      </c>
      <c r="H89" s="223"/>
    </row>
    <row r="90" spans="1:8" s="41" customFormat="1" ht="18.75" x14ac:dyDescent="0.3">
      <c r="A90" s="18"/>
      <c r="B90" s="52" t="s">
        <v>416</v>
      </c>
      <c r="C90" s="42">
        <v>35</v>
      </c>
      <c r="D90" s="112">
        <v>120</v>
      </c>
      <c r="E90" s="52"/>
      <c r="F90" s="192"/>
      <c r="G90" s="9">
        <f t="shared" si="1"/>
        <v>0</v>
      </c>
      <c r="H90" s="223"/>
    </row>
    <row r="91" spans="1:8" s="41" customFormat="1" ht="18.75" x14ac:dyDescent="0.3">
      <c r="A91" s="18" t="s">
        <v>422</v>
      </c>
      <c r="B91" s="52" t="s">
        <v>420</v>
      </c>
      <c r="C91" s="51">
        <v>50</v>
      </c>
      <c r="D91" s="53">
        <v>150</v>
      </c>
      <c r="E91" s="52"/>
      <c r="F91" s="192"/>
      <c r="G91" s="9">
        <f t="shared" si="1"/>
        <v>0</v>
      </c>
      <c r="H91" s="223"/>
    </row>
    <row r="92" spans="1:8" s="41" customFormat="1" ht="18.75" x14ac:dyDescent="0.3">
      <c r="A92" s="18" t="s">
        <v>146</v>
      </c>
      <c r="B92" s="52" t="s">
        <v>413</v>
      </c>
      <c r="C92" s="51" t="s">
        <v>414</v>
      </c>
      <c r="D92" s="53">
        <v>180</v>
      </c>
      <c r="E92" s="52"/>
      <c r="F92" s="192"/>
      <c r="G92" s="9">
        <f t="shared" si="1"/>
        <v>0</v>
      </c>
      <c r="H92" s="223"/>
    </row>
    <row r="93" spans="1:8" s="41" customFormat="1" ht="20.25" x14ac:dyDescent="0.3">
      <c r="A93" s="133"/>
      <c r="B93" s="105" t="s">
        <v>429</v>
      </c>
      <c r="C93" s="105"/>
      <c r="D93" s="105"/>
      <c r="E93" s="175"/>
      <c r="F93" s="175"/>
      <c r="G93" s="175"/>
      <c r="H93" s="223"/>
    </row>
    <row r="94" spans="1:8" s="41" customFormat="1" ht="18.75" x14ac:dyDescent="0.3">
      <c r="A94" s="18" t="s">
        <v>430</v>
      </c>
      <c r="B94" s="52" t="s">
        <v>435</v>
      </c>
      <c r="C94" s="119" t="s">
        <v>432</v>
      </c>
      <c r="D94" s="112">
        <v>20</v>
      </c>
      <c r="E94" s="52"/>
      <c r="F94" s="196"/>
      <c r="G94" s="9">
        <f t="shared" si="1"/>
        <v>0</v>
      </c>
      <c r="H94" s="223"/>
    </row>
    <row r="95" spans="1:8" s="123" customFormat="1" ht="20.25" x14ac:dyDescent="0.3">
      <c r="A95" s="18"/>
      <c r="B95" s="52" t="s">
        <v>437</v>
      </c>
      <c r="C95" s="119" t="s">
        <v>438</v>
      </c>
      <c r="D95" s="112">
        <v>20</v>
      </c>
      <c r="E95" s="52"/>
      <c r="F95" s="196"/>
      <c r="G95" s="9">
        <f t="shared" si="1"/>
        <v>0</v>
      </c>
      <c r="H95" s="225"/>
    </row>
    <row r="96" spans="1:8" s="41" customFormat="1" ht="18.75" x14ac:dyDescent="0.3">
      <c r="A96" s="18"/>
      <c r="B96" s="52" t="s">
        <v>440</v>
      </c>
      <c r="C96" s="51" t="s">
        <v>432</v>
      </c>
      <c r="D96" s="112">
        <v>20</v>
      </c>
      <c r="E96" s="52"/>
      <c r="F96" s="196"/>
      <c r="G96" s="9">
        <f t="shared" si="1"/>
        <v>0</v>
      </c>
      <c r="H96" s="223"/>
    </row>
    <row r="97" spans="1:8" s="41" customFormat="1" ht="18.75" x14ac:dyDescent="0.3">
      <c r="A97" s="18" t="s">
        <v>436</v>
      </c>
      <c r="B97" s="52" t="s">
        <v>441</v>
      </c>
      <c r="C97" s="119" t="s">
        <v>432</v>
      </c>
      <c r="D97" s="112">
        <v>20</v>
      </c>
      <c r="E97" s="52"/>
      <c r="F97" s="196"/>
      <c r="G97" s="9">
        <f t="shared" si="1"/>
        <v>0</v>
      </c>
      <c r="H97" s="223"/>
    </row>
    <row r="98" spans="1:8" s="41" customFormat="1" ht="18.75" x14ac:dyDescent="0.3">
      <c r="A98" s="18" t="s">
        <v>436</v>
      </c>
      <c r="B98" s="52" t="s">
        <v>433</v>
      </c>
      <c r="C98" s="51" t="s">
        <v>55</v>
      </c>
      <c r="D98" s="112">
        <v>60</v>
      </c>
      <c r="E98" s="52"/>
      <c r="F98" s="192"/>
      <c r="G98" s="9">
        <f t="shared" si="1"/>
        <v>0</v>
      </c>
      <c r="H98" s="223"/>
    </row>
    <row r="99" spans="1:8" s="41" customFormat="1" ht="18.75" x14ac:dyDescent="0.3">
      <c r="A99" s="18"/>
      <c r="B99" s="52" t="s">
        <v>434</v>
      </c>
      <c r="C99" s="119" t="s">
        <v>432</v>
      </c>
      <c r="D99" s="112">
        <v>100</v>
      </c>
      <c r="E99" s="52"/>
      <c r="F99" s="192"/>
      <c r="G99" s="9">
        <f t="shared" si="1"/>
        <v>0</v>
      </c>
      <c r="H99" s="223"/>
    </row>
    <row r="100" spans="1:8" s="41" customFormat="1" ht="18.75" x14ac:dyDescent="0.3">
      <c r="A100" s="18" t="s">
        <v>436</v>
      </c>
      <c r="B100" s="52" t="s">
        <v>439</v>
      </c>
      <c r="C100" s="119" t="s">
        <v>432</v>
      </c>
      <c r="D100" s="112">
        <v>100</v>
      </c>
      <c r="E100" s="52"/>
      <c r="F100" s="196"/>
      <c r="G100" s="9">
        <f t="shared" si="1"/>
        <v>0</v>
      </c>
      <c r="H100" s="223"/>
    </row>
    <row r="101" spans="1:8" s="41" customFormat="1" ht="18.75" x14ac:dyDescent="0.3">
      <c r="A101" s="18"/>
      <c r="B101" s="52" t="s">
        <v>431</v>
      </c>
      <c r="C101" s="119" t="s">
        <v>432</v>
      </c>
      <c r="D101" s="112">
        <v>100</v>
      </c>
      <c r="E101" s="52"/>
      <c r="F101" s="196"/>
      <c r="G101" s="9">
        <f t="shared" si="1"/>
        <v>0</v>
      </c>
      <c r="H101" s="223"/>
    </row>
    <row r="102" spans="1:8" s="3" customFormat="1" ht="26.25" customHeight="1" x14ac:dyDescent="0.2">
      <c r="A102" s="275" t="s">
        <v>530</v>
      </c>
      <c r="B102" s="275"/>
      <c r="C102" s="190" t="s">
        <v>66</v>
      </c>
      <c r="D102" s="176"/>
      <c r="E102" s="176"/>
      <c r="F102" s="176"/>
      <c r="G102" s="176"/>
      <c r="H102" s="228"/>
    </row>
    <row r="103" spans="1:8" s="60" customFormat="1" ht="22.5" customHeight="1" x14ac:dyDescent="0.2">
      <c r="A103" s="316" t="s">
        <v>466</v>
      </c>
      <c r="B103" s="316"/>
      <c r="C103" s="185" t="s">
        <v>66</v>
      </c>
      <c r="D103" s="85"/>
      <c r="E103" s="175"/>
      <c r="F103" s="175"/>
      <c r="G103" s="175"/>
      <c r="H103" s="229"/>
    </row>
    <row r="104" spans="1:8" s="54" customFormat="1" ht="18" customHeight="1" x14ac:dyDescent="0.2">
      <c r="A104" s="58" t="s">
        <v>70</v>
      </c>
      <c r="B104" s="184" t="s">
        <v>587</v>
      </c>
      <c r="C104" s="51">
        <v>1</v>
      </c>
      <c r="D104" s="55">
        <v>250</v>
      </c>
      <c r="E104" s="52"/>
      <c r="F104" s="196"/>
      <c r="G104" s="9">
        <f t="shared" si="1"/>
        <v>0</v>
      </c>
      <c r="H104" s="230"/>
    </row>
    <row r="105" spans="1:8" s="54" customFormat="1" ht="18" customHeight="1" x14ac:dyDescent="0.2">
      <c r="A105" s="58" t="s">
        <v>70</v>
      </c>
      <c r="B105" s="184" t="s">
        <v>71</v>
      </c>
      <c r="C105" s="51">
        <v>1</v>
      </c>
      <c r="D105" s="55">
        <v>300</v>
      </c>
      <c r="E105" s="52"/>
      <c r="F105" s="196"/>
      <c r="G105" s="9">
        <f t="shared" si="1"/>
        <v>0</v>
      </c>
      <c r="H105" s="230"/>
    </row>
    <row r="106" spans="1:8" s="54" customFormat="1" ht="18" customHeight="1" x14ac:dyDescent="0.2">
      <c r="A106" s="58" t="s">
        <v>72</v>
      </c>
      <c r="B106" s="184" t="s">
        <v>73</v>
      </c>
      <c r="C106" s="51">
        <v>1</v>
      </c>
      <c r="D106" s="55">
        <v>300</v>
      </c>
      <c r="E106" s="52"/>
      <c r="F106" s="196"/>
      <c r="G106" s="9">
        <f t="shared" si="1"/>
        <v>0</v>
      </c>
      <c r="H106" s="230"/>
    </row>
    <row r="107" spans="1:8" s="54" customFormat="1" ht="18" customHeight="1" x14ac:dyDescent="0.2">
      <c r="A107" s="58" t="s">
        <v>273</v>
      </c>
      <c r="B107" s="184" t="s">
        <v>74</v>
      </c>
      <c r="C107" s="51">
        <v>1</v>
      </c>
      <c r="D107" s="55">
        <v>300</v>
      </c>
      <c r="E107" s="52"/>
      <c r="F107" s="196"/>
      <c r="G107" s="9">
        <f t="shared" si="1"/>
        <v>0</v>
      </c>
      <c r="H107" s="230"/>
    </row>
    <row r="108" spans="1:8" s="54" customFormat="1" ht="18" customHeight="1" x14ac:dyDescent="0.2">
      <c r="A108" s="58" t="s">
        <v>75</v>
      </c>
      <c r="B108" s="184" t="s">
        <v>76</v>
      </c>
      <c r="C108" s="51">
        <v>1</v>
      </c>
      <c r="D108" s="55">
        <v>300</v>
      </c>
      <c r="E108" s="52"/>
      <c r="F108" s="196"/>
      <c r="G108" s="9">
        <f t="shared" si="1"/>
        <v>0</v>
      </c>
      <c r="H108" s="230"/>
    </row>
    <row r="109" spans="1:8" s="54" customFormat="1" ht="18" customHeight="1" x14ac:dyDescent="0.2">
      <c r="A109" s="58" t="s">
        <v>77</v>
      </c>
      <c r="B109" s="191" t="s">
        <v>78</v>
      </c>
      <c r="C109" s="52">
        <v>1</v>
      </c>
      <c r="D109" s="55">
        <v>300</v>
      </c>
      <c r="E109" s="52"/>
      <c r="F109" s="196"/>
      <c r="G109" s="9">
        <f t="shared" si="1"/>
        <v>0</v>
      </c>
      <c r="H109" s="230"/>
    </row>
    <row r="110" spans="1:8" s="4" customFormat="1" ht="20.25" x14ac:dyDescent="0.2">
      <c r="A110" s="276" t="s">
        <v>81</v>
      </c>
      <c r="B110" s="276"/>
      <c r="C110" s="77"/>
      <c r="D110" s="175"/>
      <c r="E110" s="175"/>
      <c r="F110" s="175"/>
      <c r="G110" s="175"/>
      <c r="H110" s="231"/>
    </row>
    <row r="111" spans="1:8" s="54" customFormat="1" ht="20.25" customHeight="1" x14ac:dyDescent="0.2">
      <c r="A111" s="89" t="s">
        <v>82</v>
      </c>
      <c r="B111" s="90" t="s">
        <v>83</v>
      </c>
      <c r="C111" s="91">
        <v>0.3</v>
      </c>
      <c r="D111" s="177">
        <v>250</v>
      </c>
      <c r="E111" s="52"/>
      <c r="F111" s="207"/>
      <c r="G111" s="9">
        <f t="shared" si="1"/>
        <v>0</v>
      </c>
      <c r="H111" s="230"/>
    </row>
    <row r="112" spans="1:8" s="54" customFormat="1" ht="20.25" customHeight="1" x14ac:dyDescent="0.2">
      <c r="A112" s="89" t="s">
        <v>84</v>
      </c>
      <c r="B112" s="90" t="s">
        <v>85</v>
      </c>
      <c r="C112" s="91">
        <v>0.6</v>
      </c>
      <c r="D112" s="177">
        <v>120</v>
      </c>
      <c r="E112" s="52"/>
      <c r="F112" s="207"/>
      <c r="G112" s="9">
        <f t="shared" si="1"/>
        <v>0</v>
      </c>
      <c r="H112" s="230"/>
    </row>
    <row r="113" spans="1:8" s="54" customFormat="1" ht="20.25" customHeight="1" x14ac:dyDescent="0.2">
      <c r="A113" s="89" t="s">
        <v>86</v>
      </c>
      <c r="B113" s="90" t="s">
        <v>87</v>
      </c>
      <c r="C113" s="91">
        <v>0.5</v>
      </c>
      <c r="D113" s="177">
        <v>100</v>
      </c>
      <c r="E113" s="52"/>
      <c r="F113" s="207"/>
      <c r="G113" s="9">
        <f t="shared" si="1"/>
        <v>0</v>
      </c>
      <c r="H113" s="230"/>
    </row>
    <row r="114" spans="1:8" s="4" customFormat="1" ht="20.25" x14ac:dyDescent="0.2">
      <c r="A114" s="276" t="s">
        <v>88</v>
      </c>
      <c r="B114" s="276"/>
      <c r="C114" s="77"/>
      <c r="D114" s="175"/>
      <c r="E114" s="175"/>
      <c r="F114" s="175"/>
      <c r="G114" s="175"/>
      <c r="H114" s="231"/>
    </row>
    <row r="115" spans="1:8" s="54" customFormat="1" ht="18.75" customHeight="1" x14ac:dyDescent="0.2">
      <c r="A115" s="89" t="s">
        <v>89</v>
      </c>
      <c r="B115" s="90" t="s">
        <v>90</v>
      </c>
      <c r="C115" s="91">
        <v>0.5</v>
      </c>
      <c r="D115" s="177">
        <v>250</v>
      </c>
      <c r="E115" s="52"/>
      <c r="F115" s="207"/>
      <c r="G115" s="9">
        <f t="shared" si="1"/>
        <v>0</v>
      </c>
      <c r="H115" s="230"/>
    </row>
    <row r="116" spans="1:8" s="54" customFormat="1" ht="21.75" customHeight="1" x14ac:dyDescent="0.2">
      <c r="A116" s="89"/>
      <c r="B116" s="184" t="s">
        <v>122</v>
      </c>
      <c r="C116" s="91">
        <v>0.33</v>
      </c>
      <c r="D116" s="177">
        <v>220</v>
      </c>
      <c r="E116" s="52"/>
      <c r="F116" s="196"/>
      <c r="G116" s="9">
        <f t="shared" si="1"/>
        <v>0</v>
      </c>
      <c r="H116" s="230"/>
    </row>
    <row r="117" spans="1:8" s="54" customFormat="1" ht="18.75" customHeight="1" x14ac:dyDescent="0.2">
      <c r="A117" s="89" t="s">
        <v>91</v>
      </c>
      <c r="B117" s="90" t="s">
        <v>92</v>
      </c>
      <c r="C117" s="91">
        <v>0.5</v>
      </c>
      <c r="D117" s="55">
        <v>180</v>
      </c>
      <c r="E117" s="52"/>
      <c r="F117" s="207"/>
      <c r="G117" s="9">
        <f t="shared" si="1"/>
        <v>0</v>
      </c>
      <c r="H117" s="230"/>
    </row>
    <row r="118" spans="1:8" s="54" customFormat="1" ht="18.75" customHeight="1" x14ac:dyDescent="0.2">
      <c r="A118" s="89" t="s">
        <v>93</v>
      </c>
      <c r="B118" s="90" t="s">
        <v>94</v>
      </c>
      <c r="C118" s="91">
        <v>0.25</v>
      </c>
      <c r="D118" s="55">
        <v>150</v>
      </c>
      <c r="E118" s="52"/>
      <c r="F118" s="207"/>
      <c r="G118" s="9">
        <f t="shared" si="1"/>
        <v>0</v>
      </c>
      <c r="H118" s="230"/>
    </row>
    <row r="119" spans="1:8" s="54" customFormat="1" ht="18.75" customHeight="1" x14ac:dyDescent="0.2">
      <c r="A119" s="89" t="s">
        <v>95</v>
      </c>
      <c r="B119" s="90" t="s">
        <v>96</v>
      </c>
      <c r="C119" s="91">
        <v>0.6</v>
      </c>
      <c r="D119" s="177">
        <v>120</v>
      </c>
      <c r="E119" s="52"/>
      <c r="F119" s="207"/>
      <c r="G119" s="9">
        <f t="shared" si="1"/>
        <v>0</v>
      </c>
      <c r="H119" s="230"/>
    </row>
    <row r="120" spans="1:8" s="4" customFormat="1" ht="20.25" customHeight="1" x14ac:dyDescent="0.2">
      <c r="A120" s="316" t="s">
        <v>340</v>
      </c>
      <c r="B120" s="316"/>
      <c r="C120" s="77"/>
      <c r="D120" s="175"/>
      <c r="E120" s="175"/>
      <c r="F120" s="175"/>
      <c r="G120" s="175"/>
      <c r="H120" s="231"/>
    </row>
    <row r="121" spans="1:8" s="54" customFormat="1" ht="22.5" customHeight="1" x14ac:dyDescent="0.2">
      <c r="A121" s="17"/>
      <c r="B121" s="52" t="s">
        <v>332</v>
      </c>
      <c r="C121" s="52">
        <v>1</v>
      </c>
      <c r="D121" s="53">
        <v>300</v>
      </c>
      <c r="E121" s="52"/>
      <c r="F121" s="196"/>
      <c r="G121" s="9">
        <f t="shared" si="1"/>
        <v>0</v>
      </c>
      <c r="H121" s="230"/>
    </row>
    <row r="122" spans="1:8" s="54" customFormat="1" ht="18" customHeight="1" x14ac:dyDescent="0.2">
      <c r="A122" s="58"/>
      <c r="B122" s="184" t="s">
        <v>532</v>
      </c>
      <c r="C122" s="62">
        <v>0.2</v>
      </c>
      <c r="D122" s="178">
        <v>150</v>
      </c>
      <c r="E122" s="52"/>
      <c r="F122" s="196"/>
      <c r="G122" s="9">
        <f t="shared" si="1"/>
        <v>0</v>
      </c>
      <c r="H122" s="230"/>
    </row>
    <row r="123" spans="1:8" s="54" customFormat="1" ht="18" customHeight="1" x14ac:dyDescent="0.2">
      <c r="A123" s="58" t="s">
        <v>97</v>
      </c>
      <c r="B123" s="184" t="s">
        <v>98</v>
      </c>
      <c r="C123" s="62">
        <v>0.2</v>
      </c>
      <c r="D123" s="178">
        <v>80</v>
      </c>
      <c r="E123" s="52"/>
      <c r="F123" s="196"/>
      <c r="G123" s="9">
        <f t="shared" si="1"/>
        <v>0</v>
      </c>
      <c r="H123" s="230"/>
    </row>
    <row r="124" spans="1:8" s="54" customFormat="1" ht="18" customHeight="1" x14ac:dyDescent="0.2">
      <c r="A124" s="58"/>
      <c r="B124" s="184" t="s">
        <v>99</v>
      </c>
      <c r="C124" s="51">
        <v>0.2</v>
      </c>
      <c r="D124" s="178">
        <v>100</v>
      </c>
      <c r="E124" s="52"/>
      <c r="F124" s="196"/>
      <c r="G124" s="9">
        <f t="shared" si="1"/>
        <v>0</v>
      </c>
      <c r="H124" s="230"/>
    </row>
    <row r="125" spans="1:8" s="61" customFormat="1" ht="18" customHeight="1" x14ac:dyDescent="0.2">
      <c r="A125" s="58" t="s">
        <v>100</v>
      </c>
      <c r="B125" s="52" t="s">
        <v>265</v>
      </c>
      <c r="C125" s="52">
        <v>10</v>
      </c>
      <c r="D125" s="55">
        <v>10</v>
      </c>
      <c r="E125" s="52"/>
      <c r="F125" s="196"/>
      <c r="G125" s="9">
        <f t="shared" si="1"/>
        <v>0</v>
      </c>
      <c r="H125" s="232"/>
    </row>
    <row r="126" spans="1:8" s="54" customFormat="1" ht="18" customHeight="1" x14ac:dyDescent="0.2">
      <c r="A126" s="89" t="s">
        <v>101</v>
      </c>
      <c r="B126" s="90" t="s">
        <v>534</v>
      </c>
      <c r="C126" s="91" t="s">
        <v>533</v>
      </c>
      <c r="D126" s="178">
        <v>250</v>
      </c>
      <c r="E126" s="52"/>
      <c r="F126" s="196"/>
      <c r="G126" s="9">
        <f t="shared" si="1"/>
        <v>0</v>
      </c>
      <c r="H126" s="230"/>
    </row>
    <row r="127" spans="1:8" s="54" customFormat="1" ht="18" customHeight="1" x14ac:dyDescent="0.2">
      <c r="A127" s="89" t="s">
        <v>102</v>
      </c>
      <c r="B127" s="90" t="s">
        <v>103</v>
      </c>
      <c r="C127" s="91">
        <v>0.2</v>
      </c>
      <c r="D127" s="178">
        <v>40</v>
      </c>
      <c r="E127" s="52"/>
      <c r="F127" s="208"/>
      <c r="G127" s="9">
        <f t="shared" si="1"/>
        <v>0</v>
      </c>
      <c r="H127" s="230"/>
    </row>
    <row r="128" spans="1:8" s="61" customFormat="1" ht="18" customHeight="1" x14ac:dyDescent="0.2">
      <c r="A128" s="89" t="s">
        <v>104</v>
      </c>
      <c r="B128" s="92" t="s">
        <v>105</v>
      </c>
      <c r="C128" s="92">
        <v>10</v>
      </c>
      <c r="D128" s="177">
        <v>10</v>
      </c>
      <c r="E128" s="52"/>
      <c r="F128" s="208"/>
      <c r="G128" s="9">
        <f t="shared" si="1"/>
        <v>0</v>
      </c>
      <c r="H128" s="232"/>
    </row>
    <row r="129" spans="1:8" s="12" customFormat="1" ht="23.25" x14ac:dyDescent="0.2">
      <c r="A129" s="277" t="s">
        <v>27</v>
      </c>
      <c r="B129" s="277"/>
      <c r="C129" s="82"/>
      <c r="D129" s="27"/>
      <c r="E129" s="82"/>
      <c r="F129" s="95"/>
      <c r="G129" s="93">
        <f>SUM(G17:G128)</f>
        <v>0</v>
      </c>
      <c r="H129" s="233"/>
    </row>
    <row r="130" spans="1:8" s="46" customFormat="1" ht="24.75" customHeight="1" x14ac:dyDescent="0.2">
      <c r="A130" s="44"/>
      <c r="B130" s="45"/>
      <c r="C130" s="45"/>
      <c r="D130" s="45"/>
      <c r="E130" s="45"/>
      <c r="F130" s="97"/>
      <c r="G130" s="45"/>
      <c r="H130" s="234"/>
    </row>
    <row r="131" spans="1:8" s="46" customFormat="1" ht="21.75" customHeight="1" x14ac:dyDescent="0.2">
      <c r="A131" s="44"/>
      <c r="B131" s="103" t="s">
        <v>228</v>
      </c>
      <c r="C131" s="309"/>
      <c r="D131" s="309"/>
      <c r="E131" s="309"/>
      <c r="F131" s="309"/>
      <c r="G131" s="309"/>
      <c r="H131" s="234"/>
    </row>
    <row r="132" spans="1:8" s="47" customFormat="1" ht="20.25" x14ac:dyDescent="0.3">
      <c r="A132" s="44"/>
      <c r="B132" s="104" t="s">
        <v>229</v>
      </c>
      <c r="C132" s="303" t="s">
        <v>230</v>
      </c>
      <c r="D132" s="303"/>
      <c r="E132" s="303"/>
      <c r="F132" s="303"/>
      <c r="G132" s="303"/>
      <c r="H132" s="235"/>
    </row>
    <row r="133" spans="1:8" s="47" customFormat="1" ht="20.25" x14ac:dyDescent="0.3">
      <c r="A133" s="44"/>
      <c r="B133" s="104" t="s">
        <v>231</v>
      </c>
      <c r="C133" s="303" t="s">
        <v>232</v>
      </c>
      <c r="D133" s="303"/>
      <c r="E133" s="303"/>
      <c r="F133" s="303"/>
      <c r="G133" s="303"/>
      <c r="H133" s="235"/>
    </row>
    <row r="134" spans="1:8" s="47" customFormat="1" ht="20.25" x14ac:dyDescent="0.3">
      <c r="A134" s="44"/>
      <c r="B134" s="102" t="s">
        <v>233</v>
      </c>
      <c r="C134" s="304" t="s">
        <v>234</v>
      </c>
      <c r="D134" s="304"/>
      <c r="E134" s="304"/>
      <c r="F134" s="304"/>
      <c r="G134" s="304"/>
      <c r="H134" s="235"/>
    </row>
    <row r="135" spans="1:8" s="5" customFormat="1" ht="12.75" x14ac:dyDescent="0.2">
      <c r="A135" s="16"/>
      <c r="B135" s="24"/>
      <c r="C135" s="13"/>
      <c r="D135" s="1"/>
      <c r="E135" s="13"/>
      <c r="F135" s="98"/>
      <c r="G135" s="1"/>
      <c r="H135" s="211"/>
    </row>
    <row r="136" spans="1:8" s="126" customFormat="1" ht="12.75" x14ac:dyDescent="0.2">
      <c r="A136" s="125"/>
      <c r="C136" s="127"/>
      <c r="F136" s="216"/>
      <c r="H136" s="236"/>
    </row>
    <row r="137" spans="1:8" s="126" customFormat="1" ht="12.75" x14ac:dyDescent="0.2">
      <c r="A137" s="125"/>
      <c r="C137" s="127"/>
      <c r="F137" s="216"/>
      <c r="H137" s="236"/>
    </row>
  </sheetData>
  <sortState ref="B93:H100">
    <sortCondition ref="D93:D100"/>
  </sortState>
  <mergeCells count="26">
    <mergeCell ref="C134:G134"/>
    <mergeCell ref="C131:G131"/>
    <mergeCell ref="C132:G132"/>
    <mergeCell ref="C133:G13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29:B129"/>
    <mergeCell ref="A13:G13"/>
    <mergeCell ref="A103:B103"/>
    <mergeCell ref="A110:B110"/>
    <mergeCell ref="A114:B114"/>
    <mergeCell ref="A120:B120"/>
    <mergeCell ref="A102:B102"/>
    <mergeCell ref="C1:G1"/>
    <mergeCell ref="A2:B2"/>
    <mergeCell ref="C2:G12"/>
    <mergeCell ref="A14:B14"/>
    <mergeCell ref="A15:B15"/>
  </mergeCells>
  <pageMargins left="0.25" right="0.25" top="0.75" bottom="0.75" header="0.3" footer="0.3"/>
  <pageSetup paperSize="9" scale="49" fitToHeight="0" orientation="portrait" r:id="rId1"/>
  <rowBreaks count="1" manualBreakCount="1">
    <brk id="69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9"/>
  <sheetViews>
    <sheetView view="pageBreakPreview" topLeftCell="B1" zoomScale="70" zoomScaleNormal="100" zoomScaleSheetLayoutView="70" workbookViewId="0">
      <selection activeCell="A13" sqref="A13:G13"/>
    </sheetView>
  </sheetViews>
  <sheetFormatPr defaultRowHeight="12.75" x14ac:dyDescent="0.2"/>
  <cols>
    <col min="1" max="1" width="13.7109375" hidden="1" customWidth="1"/>
    <col min="2" max="2" width="148.42578125" customWidth="1"/>
    <col min="3" max="3" width="21.42578125" customWidth="1"/>
    <col min="4" max="4" width="13.7109375" customWidth="1"/>
    <col min="5" max="5" width="15.140625" customWidth="1"/>
    <col min="6" max="6" width="16.5703125" style="130" customWidth="1"/>
    <col min="7" max="7" width="22.140625" customWidth="1"/>
    <col min="8" max="8" width="26.42578125" style="237" customWidth="1"/>
  </cols>
  <sheetData>
    <row r="1" spans="1:8" s="67" customFormat="1" ht="23.25" customHeight="1" x14ac:dyDescent="0.2">
      <c r="A1" s="209"/>
      <c r="B1" s="210"/>
      <c r="C1" s="257" t="s">
        <v>270</v>
      </c>
      <c r="D1" s="257"/>
      <c r="E1" s="257"/>
      <c r="F1" s="257"/>
      <c r="G1" s="258"/>
      <c r="H1" s="218"/>
    </row>
    <row r="2" spans="1:8" s="10" customFormat="1" ht="21.75" customHeight="1" x14ac:dyDescent="0.2">
      <c r="A2" s="259" t="s">
        <v>535</v>
      </c>
      <c r="B2" s="260"/>
      <c r="C2" s="261"/>
      <c r="D2" s="261"/>
      <c r="E2" s="261"/>
      <c r="F2" s="261"/>
      <c r="G2" s="261"/>
      <c r="H2" s="219"/>
    </row>
    <row r="3" spans="1:8" s="10" customFormat="1" ht="21.75" customHeight="1" x14ac:dyDescent="0.2">
      <c r="A3" s="259" t="s">
        <v>60</v>
      </c>
      <c r="B3" s="260"/>
      <c r="C3" s="261"/>
      <c r="D3" s="261"/>
      <c r="E3" s="261"/>
      <c r="F3" s="261"/>
      <c r="G3" s="261"/>
      <c r="H3" s="219"/>
    </row>
    <row r="4" spans="1:8" s="10" customFormat="1" ht="21" customHeight="1" x14ac:dyDescent="0.2">
      <c r="A4" s="259" t="s">
        <v>61</v>
      </c>
      <c r="B4" s="260"/>
      <c r="C4" s="261"/>
      <c r="D4" s="261"/>
      <c r="E4" s="261"/>
      <c r="F4" s="261"/>
      <c r="G4" s="261"/>
      <c r="H4" s="219"/>
    </row>
    <row r="5" spans="1:8" s="10" customFormat="1" ht="24" customHeight="1" x14ac:dyDescent="0.2">
      <c r="A5" s="259" t="s">
        <v>62</v>
      </c>
      <c r="B5" s="260"/>
      <c r="C5" s="261"/>
      <c r="D5" s="261"/>
      <c r="E5" s="261"/>
      <c r="F5" s="261"/>
      <c r="G5" s="261"/>
      <c r="H5" s="219"/>
    </row>
    <row r="6" spans="1:8" s="10" customFormat="1" ht="21" customHeight="1" x14ac:dyDescent="0.2">
      <c r="A6" s="259" t="s">
        <v>63</v>
      </c>
      <c r="B6" s="260"/>
      <c r="C6" s="261"/>
      <c r="D6" s="261"/>
      <c r="E6" s="261"/>
      <c r="F6" s="261"/>
      <c r="G6" s="261"/>
      <c r="H6" s="219"/>
    </row>
    <row r="7" spans="1:8" s="10" customFormat="1" ht="23.25" customHeight="1" x14ac:dyDescent="0.2">
      <c r="A7" s="259" t="s">
        <v>65</v>
      </c>
      <c r="B7" s="260"/>
      <c r="C7" s="261"/>
      <c r="D7" s="261"/>
      <c r="E7" s="261"/>
      <c r="F7" s="261"/>
      <c r="G7" s="261"/>
      <c r="H7" s="219"/>
    </row>
    <row r="8" spans="1:8" s="10" customFormat="1" ht="21" customHeight="1" x14ac:dyDescent="0.2">
      <c r="A8" s="259" t="s">
        <v>64</v>
      </c>
      <c r="B8" s="260"/>
      <c r="C8" s="261"/>
      <c r="D8" s="261"/>
      <c r="E8" s="261"/>
      <c r="F8" s="261"/>
      <c r="G8" s="261"/>
      <c r="H8" s="219"/>
    </row>
    <row r="9" spans="1:8" s="10" customFormat="1" ht="21.75" customHeight="1" x14ac:dyDescent="0.2">
      <c r="A9" s="262" t="s">
        <v>283</v>
      </c>
      <c r="B9" s="263"/>
      <c r="C9" s="261"/>
      <c r="D9" s="261"/>
      <c r="E9" s="261"/>
      <c r="F9" s="261"/>
      <c r="G9" s="261"/>
      <c r="H9" s="219"/>
    </row>
    <row r="10" spans="1:8" s="10" customFormat="1" ht="21.75" customHeight="1" x14ac:dyDescent="0.2">
      <c r="A10" s="262" t="s">
        <v>258</v>
      </c>
      <c r="B10" s="263"/>
      <c r="C10" s="261"/>
      <c r="D10" s="261"/>
      <c r="E10" s="261"/>
      <c r="F10" s="261"/>
      <c r="G10" s="261"/>
      <c r="H10" s="219"/>
    </row>
    <row r="11" spans="1:8" s="10" customFormat="1" ht="24.75" customHeight="1" x14ac:dyDescent="0.2">
      <c r="A11" s="262" t="s">
        <v>667</v>
      </c>
      <c r="B11" s="263"/>
      <c r="C11" s="261"/>
      <c r="D11" s="261"/>
      <c r="E11" s="261"/>
      <c r="F11" s="261"/>
      <c r="G11" s="261"/>
      <c r="H11" s="219"/>
    </row>
    <row r="12" spans="1:8" s="10" customFormat="1" ht="21.75" customHeight="1" x14ac:dyDescent="0.2">
      <c r="A12" s="305" t="s">
        <v>668</v>
      </c>
      <c r="B12" s="263"/>
      <c r="C12" s="261"/>
      <c r="D12" s="261"/>
      <c r="E12" s="261"/>
      <c r="F12" s="261"/>
      <c r="G12" s="261"/>
      <c r="H12" s="219"/>
    </row>
    <row r="13" spans="1:8" s="20" customFormat="1" ht="27.75" customHeight="1" x14ac:dyDescent="0.2">
      <c r="A13" s="278" t="s">
        <v>471</v>
      </c>
      <c r="B13" s="278"/>
      <c r="C13" s="278"/>
      <c r="D13" s="278"/>
      <c r="E13" s="278"/>
      <c r="F13" s="278"/>
      <c r="G13" s="278"/>
      <c r="H13" s="220"/>
    </row>
    <row r="14" spans="1:8" s="21" customFormat="1" ht="19.5" customHeight="1" x14ac:dyDescent="0.2">
      <c r="A14" s="267" t="s">
        <v>21</v>
      </c>
      <c r="B14" s="267"/>
      <c r="C14" s="187" t="s">
        <v>36</v>
      </c>
      <c r="D14" s="188" t="s">
        <v>636</v>
      </c>
      <c r="E14" s="199" t="s">
        <v>37</v>
      </c>
      <c r="F14" s="199" t="s">
        <v>266</v>
      </c>
      <c r="G14" s="199" t="s">
        <v>38</v>
      </c>
      <c r="H14" s="221"/>
    </row>
    <row r="15" spans="1:8" s="21" customFormat="1" ht="19.5" customHeight="1" x14ac:dyDescent="0.2">
      <c r="A15" s="268" t="s">
        <v>22</v>
      </c>
      <c r="B15" s="268"/>
      <c r="C15" s="189" t="s">
        <v>23</v>
      </c>
      <c r="D15" s="189" t="s">
        <v>24</v>
      </c>
      <c r="E15" s="200" t="s">
        <v>25</v>
      </c>
      <c r="F15" s="200" t="s">
        <v>37</v>
      </c>
      <c r="G15" s="200" t="s">
        <v>24</v>
      </c>
      <c r="H15" s="221"/>
    </row>
    <row r="16" spans="1:8" s="142" customFormat="1" ht="20.25" x14ac:dyDescent="0.3">
      <c r="A16" s="162" t="s">
        <v>467</v>
      </c>
      <c r="B16" s="138" t="s">
        <v>472</v>
      </c>
      <c r="C16" s="138"/>
      <c r="D16" s="139"/>
      <c r="E16" s="140"/>
      <c r="F16" s="141"/>
      <c r="G16" s="140"/>
      <c r="H16" s="251"/>
    </row>
    <row r="17" spans="1:8" s="22" customFormat="1" ht="21" customHeight="1" x14ac:dyDescent="0.2">
      <c r="A17" s="167" t="s">
        <v>473</v>
      </c>
      <c r="B17" s="8" t="s">
        <v>480</v>
      </c>
      <c r="C17" s="8">
        <v>100</v>
      </c>
      <c r="D17" s="7">
        <v>150</v>
      </c>
      <c r="E17" s="8"/>
      <c r="F17" s="249"/>
      <c r="G17" s="7">
        <f>SUM(E17*D17)</f>
        <v>0</v>
      </c>
      <c r="H17" s="226"/>
    </row>
    <row r="18" spans="1:8" s="22" customFormat="1" ht="21" customHeight="1" x14ac:dyDescent="0.2">
      <c r="A18" s="166" t="s">
        <v>475</v>
      </c>
      <c r="B18" s="8" t="s">
        <v>478</v>
      </c>
      <c r="C18" s="8">
        <v>100</v>
      </c>
      <c r="D18" s="7">
        <v>200</v>
      </c>
      <c r="E18" s="8"/>
      <c r="F18" s="249"/>
      <c r="G18" s="7">
        <f t="shared" ref="G18:G79" si="0">SUM(E18*D18)</f>
        <v>0</v>
      </c>
      <c r="H18" s="226"/>
    </row>
    <row r="19" spans="1:8" s="22" customFormat="1" ht="21" customHeight="1" x14ac:dyDescent="0.2">
      <c r="A19" s="167" t="s">
        <v>477</v>
      </c>
      <c r="B19" s="8" t="s">
        <v>474</v>
      </c>
      <c r="C19" s="8">
        <v>100</v>
      </c>
      <c r="D19" s="7">
        <v>250</v>
      </c>
      <c r="E19" s="8"/>
      <c r="F19" s="249"/>
      <c r="G19" s="7">
        <f t="shared" si="0"/>
        <v>0</v>
      </c>
      <c r="H19" s="226"/>
    </row>
    <row r="20" spans="1:8" s="54" customFormat="1" ht="21" customHeight="1" x14ac:dyDescent="0.2">
      <c r="A20" s="167" t="s">
        <v>479</v>
      </c>
      <c r="B20" s="57" t="s">
        <v>476</v>
      </c>
      <c r="C20" s="51">
        <v>100</v>
      </c>
      <c r="D20" s="53">
        <v>250</v>
      </c>
      <c r="E20" s="8"/>
      <c r="F20" s="196"/>
      <c r="G20" s="7">
        <f t="shared" si="0"/>
        <v>0</v>
      </c>
      <c r="H20" s="230"/>
    </row>
    <row r="21" spans="1:8" s="142" customFormat="1" ht="20.25" x14ac:dyDescent="0.3">
      <c r="A21" s="163"/>
      <c r="B21" s="201" t="s">
        <v>481</v>
      </c>
      <c r="C21" s="146"/>
      <c r="D21" s="147"/>
      <c r="E21" s="140"/>
      <c r="F21" s="141"/>
      <c r="G21" s="140"/>
      <c r="H21" s="251"/>
    </row>
    <row r="22" spans="1:8" s="54" customFormat="1" ht="20.25" customHeight="1" x14ac:dyDescent="0.2">
      <c r="A22" s="58" t="s">
        <v>106</v>
      </c>
      <c r="B22" s="197" t="s">
        <v>108</v>
      </c>
      <c r="C22" s="52">
        <v>250</v>
      </c>
      <c r="D22" s="55">
        <v>450</v>
      </c>
      <c r="E22" s="8"/>
      <c r="F22" s="196"/>
      <c r="G22" s="7">
        <f t="shared" si="0"/>
        <v>0</v>
      </c>
      <c r="H22" s="230"/>
    </row>
    <row r="23" spans="1:8" s="54" customFormat="1" ht="20.25" customHeight="1" x14ac:dyDescent="0.2">
      <c r="A23" s="58"/>
      <c r="B23" s="52" t="s">
        <v>56</v>
      </c>
      <c r="C23" s="52">
        <v>1500</v>
      </c>
      <c r="D23" s="55">
        <v>990</v>
      </c>
      <c r="E23" s="8"/>
      <c r="F23" s="196"/>
      <c r="G23" s="7">
        <f t="shared" si="0"/>
        <v>0</v>
      </c>
      <c r="H23" s="230"/>
    </row>
    <row r="24" spans="1:8" s="54" customFormat="1" ht="20.25" customHeight="1" x14ac:dyDescent="0.2">
      <c r="A24" s="58"/>
      <c r="B24" s="52" t="s">
        <v>540</v>
      </c>
      <c r="C24" s="52">
        <v>2000</v>
      </c>
      <c r="D24" s="55">
        <v>2000</v>
      </c>
      <c r="E24" s="8"/>
      <c r="F24" s="196"/>
      <c r="G24" s="7">
        <f t="shared" si="0"/>
        <v>0</v>
      </c>
      <c r="H24" s="230"/>
    </row>
    <row r="25" spans="1:8" s="142" customFormat="1" ht="20.25" x14ac:dyDescent="0.3">
      <c r="A25" s="163"/>
      <c r="B25" s="150" t="s">
        <v>28</v>
      </c>
      <c r="C25" s="150"/>
      <c r="D25" s="150"/>
      <c r="E25" s="140"/>
      <c r="F25" s="141"/>
      <c r="G25" s="140"/>
      <c r="H25" s="251"/>
    </row>
    <row r="26" spans="1:8" s="145" customFormat="1" ht="18.75" x14ac:dyDescent="0.3">
      <c r="A26" s="165" t="s">
        <v>483</v>
      </c>
      <c r="B26" s="8" t="s">
        <v>486</v>
      </c>
      <c r="C26" s="8">
        <v>50</v>
      </c>
      <c r="D26" s="7">
        <v>100</v>
      </c>
      <c r="E26" s="8"/>
      <c r="F26" s="249"/>
      <c r="G26" s="7">
        <f t="shared" si="0"/>
        <v>0</v>
      </c>
      <c r="H26" s="252"/>
    </row>
    <row r="27" spans="1:8" s="145" customFormat="1" ht="18.75" x14ac:dyDescent="0.3">
      <c r="A27" s="165" t="s">
        <v>485</v>
      </c>
      <c r="B27" s="8" t="s">
        <v>488</v>
      </c>
      <c r="C27" s="8">
        <v>50</v>
      </c>
      <c r="D27" s="7">
        <v>100</v>
      </c>
      <c r="E27" s="8"/>
      <c r="F27" s="249"/>
      <c r="G27" s="7">
        <f t="shared" si="0"/>
        <v>0</v>
      </c>
      <c r="H27" s="252"/>
    </row>
    <row r="28" spans="1:8" s="145" customFormat="1" ht="18.75" x14ac:dyDescent="0.3">
      <c r="A28" s="165" t="s">
        <v>487</v>
      </c>
      <c r="B28" s="8" t="s">
        <v>490</v>
      </c>
      <c r="C28" s="110" t="s">
        <v>491</v>
      </c>
      <c r="D28" s="7">
        <v>100</v>
      </c>
      <c r="E28" s="8"/>
      <c r="F28" s="249"/>
      <c r="G28" s="7">
        <f t="shared" si="0"/>
        <v>0</v>
      </c>
      <c r="H28" s="252"/>
    </row>
    <row r="29" spans="1:8" s="145" customFormat="1" ht="18.75" x14ac:dyDescent="0.3">
      <c r="A29" s="165" t="s">
        <v>489</v>
      </c>
      <c r="B29" s="8" t="s">
        <v>493</v>
      </c>
      <c r="C29" s="110" t="s">
        <v>491</v>
      </c>
      <c r="D29" s="7">
        <v>100</v>
      </c>
      <c r="E29" s="8"/>
      <c r="F29" s="249"/>
      <c r="G29" s="7">
        <f t="shared" si="0"/>
        <v>0</v>
      </c>
      <c r="H29" s="252"/>
    </row>
    <row r="30" spans="1:8" s="145" customFormat="1" ht="18.75" x14ac:dyDescent="0.3">
      <c r="A30" s="165" t="s">
        <v>492</v>
      </c>
      <c r="B30" s="8" t="s">
        <v>484</v>
      </c>
      <c r="C30" s="8">
        <v>50</v>
      </c>
      <c r="D30" s="7">
        <v>200</v>
      </c>
      <c r="E30" s="8"/>
      <c r="F30" s="249"/>
      <c r="G30" s="7">
        <f t="shared" si="0"/>
        <v>0</v>
      </c>
      <c r="H30" s="252"/>
    </row>
    <row r="31" spans="1:8" s="142" customFormat="1" ht="20.25" x14ac:dyDescent="0.3">
      <c r="A31" s="163"/>
      <c r="B31" s="201" t="s">
        <v>599</v>
      </c>
      <c r="C31" s="146"/>
      <c r="D31" s="147"/>
      <c r="E31" s="140"/>
      <c r="F31" s="141"/>
      <c r="G31" s="140"/>
      <c r="H31" s="251"/>
    </row>
    <row r="32" spans="1:8" s="145" customFormat="1" ht="21" customHeight="1" x14ac:dyDescent="0.3">
      <c r="A32" s="165"/>
      <c r="B32" s="56" t="s">
        <v>345</v>
      </c>
      <c r="C32" s="110">
        <v>80</v>
      </c>
      <c r="D32" s="7">
        <v>150</v>
      </c>
      <c r="E32" s="8"/>
      <c r="F32" s="249"/>
      <c r="G32" s="7">
        <f t="shared" si="0"/>
        <v>0</v>
      </c>
      <c r="H32" s="252"/>
    </row>
    <row r="33" spans="1:8" s="41" customFormat="1" ht="18.75" x14ac:dyDescent="0.3">
      <c r="A33" s="166" t="s">
        <v>342</v>
      </c>
      <c r="B33" s="52" t="s">
        <v>343</v>
      </c>
      <c r="C33" s="52">
        <v>80</v>
      </c>
      <c r="D33" s="53">
        <v>180</v>
      </c>
      <c r="E33" s="8"/>
      <c r="F33" s="196"/>
      <c r="G33" s="7">
        <f t="shared" si="0"/>
        <v>0</v>
      </c>
      <c r="H33" s="223"/>
    </row>
    <row r="34" spans="1:8" s="122" customFormat="1" ht="18.75" x14ac:dyDescent="0.3">
      <c r="A34" s="167" t="s">
        <v>344</v>
      </c>
      <c r="B34" s="197" t="s">
        <v>482</v>
      </c>
      <c r="C34" s="110">
        <v>100</v>
      </c>
      <c r="D34" s="111">
        <v>300</v>
      </c>
      <c r="E34" s="8"/>
      <c r="F34" s="249"/>
      <c r="G34" s="7">
        <f t="shared" si="0"/>
        <v>0</v>
      </c>
      <c r="H34" s="224"/>
    </row>
    <row r="35" spans="1:8" s="142" customFormat="1" ht="20.25" x14ac:dyDescent="0.3">
      <c r="A35" s="163"/>
      <c r="B35" s="151" t="s">
        <v>494</v>
      </c>
      <c r="C35" s="151"/>
      <c r="D35" s="139"/>
      <c r="E35" s="140"/>
      <c r="F35" s="141"/>
      <c r="G35" s="140"/>
      <c r="H35" s="251"/>
    </row>
    <row r="36" spans="1:8" s="145" customFormat="1" ht="21" customHeight="1" x14ac:dyDescent="0.3">
      <c r="A36" s="165" t="s">
        <v>495</v>
      </c>
      <c r="B36" s="197" t="s">
        <v>649</v>
      </c>
      <c r="C36" s="110" t="s">
        <v>650</v>
      </c>
      <c r="D36" s="111">
        <v>250</v>
      </c>
      <c r="E36" s="8"/>
      <c r="F36" s="249"/>
      <c r="G36" s="7">
        <f t="shared" si="0"/>
        <v>0</v>
      </c>
      <c r="H36" s="252"/>
    </row>
    <row r="37" spans="1:8" s="145" customFormat="1" ht="21" customHeight="1" x14ac:dyDescent="0.3">
      <c r="A37" s="165" t="s">
        <v>496</v>
      </c>
      <c r="B37" s="8" t="s">
        <v>655</v>
      </c>
      <c r="C37" s="110">
        <v>250</v>
      </c>
      <c r="D37" s="111">
        <v>350</v>
      </c>
      <c r="E37" s="8"/>
      <c r="F37" s="249"/>
      <c r="G37" s="7">
        <f t="shared" si="0"/>
        <v>0</v>
      </c>
      <c r="H37" s="252"/>
    </row>
    <row r="38" spans="1:8" s="145" customFormat="1" ht="21" customHeight="1" x14ac:dyDescent="0.3">
      <c r="A38" s="165"/>
      <c r="B38" s="202" t="s">
        <v>653</v>
      </c>
      <c r="C38" s="110">
        <v>150</v>
      </c>
      <c r="D38" s="111">
        <v>350</v>
      </c>
      <c r="E38" s="8"/>
      <c r="F38" s="249"/>
      <c r="G38" s="7">
        <f t="shared" si="0"/>
        <v>0</v>
      </c>
      <c r="H38" s="252"/>
    </row>
    <row r="39" spans="1:8" s="145" customFormat="1" ht="21" customHeight="1" x14ac:dyDescent="0.3">
      <c r="A39" s="165"/>
      <c r="B39" s="57" t="s">
        <v>652</v>
      </c>
      <c r="C39" s="110">
        <v>250</v>
      </c>
      <c r="D39" s="111">
        <v>350</v>
      </c>
      <c r="E39" s="8"/>
      <c r="F39" s="249"/>
      <c r="G39" s="7">
        <f t="shared" si="0"/>
        <v>0</v>
      </c>
      <c r="H39" s="252"/>
    </row>
    <row r="40" spans="1:8" s="54" customFormat="1" ht="21" customHeight="1" x14ac:dyDescent="0.2">
      <c r="A40" s="58"/>
      <c r="B40" s="57" t="s">
        <v>651</v>
      </c>
      <c r="C40" s="51">
        <v>250</v>
      </c>
      <c r="D40" s="111">
        <v>350</v>
      </c>
      <c r="E40" s="8"/>
      <c r="F40" s="196"/>
      <c r="G40" s="7">
        <f t="shared" si="0"/>
        <v>0</v>
      </c>
      <c r="H40" s="230"/>
    </row>
    <row r="41" spans="1:8" s="154" customFormat="1" ht="20.25" x14ac:dyDescent="0.3">
      <c r="A41" s="163"/>
      <c r="B41" s="138" t="s">
        <v>470</v>
      </c>
      <c r="C41" s="152"/>
      <c r="D41" s="153"/>
      <c r="E41" s="140"/>
      <c r="F41" s="141"/>
      <c r="G41" s="140"/>
      <c r="H41" s="253"/>
    </row>
    <row r="42" spans="1:8" s="54" customFormat="1" ht="18.75" x14ac:dyDescent="0.2">
      <c r="A42" s="166" t="s">
        <v>497</v>
      </c>
      <c r="B42" s="56" t="s">
        <v>26</v>
      </c>
      <c r="C42" s="51">
        <v>100</v>
      </c>
      <c r="D42" s="53">
        <v>100</v>
      </c>
      <c r="E42" s="8"/>
      <c r="F42" s="196"/>
      <c r="G42" s="7">
        <f t="shared" si="0"/>
        <v>0</v>
      </c>
      <c r="H42" s="230"/>
    </row>
    <row r="43" spans="1:8" s="145" customFormat="1" ht="18.75" x14ac:dyDescent="0.3">
      <c r="A43" s="165" t="s">
        <v>499</v>
      </c>
      <c r="B43" s="56" t="s">
        <v>498</v>
      </c>
      <c r="C43" s="51">
        <v>150</v>
      </c>
      <c r="D43" s="53">
        <v>150</v>
      </c>
      <c r="E43" s="8"/>
      <c r="F43" s="196"/>
      <c r="G43" s="7">
        <f t="shared" si="0"/>
        <v>0</v>
      </c>
      <c r="H43" s="252"/>
    </row>
    <row r="44" spans="1:8" s="54" customFormat="1" ht="18.75" x14ac:dyDescent="0.3">
      <c r="A44" s="166" t="s">
        <v>220</v>
      </c>
      <c r="B44" s="42" t="s">
        <v>500</v>
      </c>
      <c r="C44" s="42">
        <v>100</v>
      </c>
      <c r="D44" s="144">
        <v>150</v>
      </c>
      <c r="E44" s="8"/>
      <c r="F44" s="249"/>
      <c r="G44" s="7">
        <f t="shared" si="0"/>
        <v>0</v>
      </c>
      <c r="H44" s="230"/>
    </row>
    <row r="45" spans="1:8" s="142" customFormat="1" ht="20.25" x14ac:dyDescent="0.3">
      <c r="A45" s="163"/>
      <c r="B45" s="138" t="s">
        <v>501</v>
      </c>
      <c r="C45" s="138"/>
      <c r="D45" s="139"/>
      <c r="E45" s="140"/>
      <c r="F45" s="141"/>
      <c r="G45" s="140"/>
      <c r="H45" s="251"/>
    </row>
    <row r="46" spans="1:8" s="145" customFormat="1" ht="18.75" x14ac:dyDescent="0.3">
      <c r="A46" s="165"/>
      <c r="B46" s="42" t="s">
        <v>502</v>
      </c>
      <c r="C46" s="42">
        <v>50</v>
      </c>
      <c r="D46" s="144">
        <v>80</v>
      </c>
      <c r="E46" s="8"/>
      <c r="F46" s="249"/>
      <c r="G46" s="7">
        <f t="shared" si="0"/>
        <v>0</v>
      </c>
      <c r="H46" s="252"/>
    </row>
    <row r="47" spans="1:8" s="145" customFormat="1" ht="18.75" x14ac:dyDescent="0.3">
      <c r="A47" s="165"/>
      <c r="B47" s="42" t="s">
        <v>503</v>
      </c>
      <c r="C47" s="42">
        <v>50</v>
      </c>
      <c r="D47" s="144">
        <v>50</v>
      </c>
      <c r="E47" s="8"/>
      <c r="F47" s="249"/>
      <c r="G47" s="7">
        <f t="shared" si="0"/>
        <v>0</v>
      </c>
      <c r="H47" s="252"/>
    </row>
    <row r="48" spans="1:8" s="145" customFormat="1" ht="18.75" x14ac:dyDescent="0.3">
      <c r="A48" s="165" t="s">
        <v>504</v>
      </c>
      <c r="B48" s="155" t="s">
        <v>505</v>
      </c>
      <c r="C48" s="120">
        <v>50</v>
      </c>
      <c r="D48" s="144">
        <v>50</v>
      </c>
      <c r="E48" s="8"/>
      <c r="F48" s="249"/>
      <c r="G48" s="7">
        <f t="shared" si="0"/>
        <v>0</v>
      </c>
      <c r="H48" s="252"/>
    </row>
    <row r="49" spans="1:8" s="142" customFormat="1" ht="20.25" x14ac:dyDescent="0.3">
      <c r="A49" s="163"/>
      <c r="B49" s="138" t="s">
        <v>506</v>
      </c>
      <c r="C49" s="138"/>
      <c r="D49" s="139"/>
      <c r="E49" s="140"/>
      <c r="F49" s="141"/>
      <c r="G49" s="140"/>
      <c r="H49" s="251"/>
    </row>
    <row r="50" spans="1:8" s="145" customFormat="1" ht="18.75" x14ac:dyDescent="0.3">
      <c r="A50" s="143"/>
      <c r="B50" s="52" t="s">
        <v>656</v>
      </c>
      <c r="C50" s="42">
        <v>100</v>
      </c>
      <c r="D50" s="144">
        <v>160</v>
      </c>
      <c r="E50" s="8"/>
      <c r="F50" s="249"/>
      <c r="G50" s="7">
        <f t="shared" si="0"/>
        <v>0</v>
      </c>
      <c r="H50" s="252"/>
    </row>
    <row r="51" spans="1:8" s="145" customFormat="1" ht="18.75" x14ac:dyDescent="0.3">
      <c r="A51" s="143"/>
      <c r="B51" s="52" t="s">
        <v>507</v>
      </c>
      <c r="C51" s="42">
        <v>600</v>
      </c>
      <c r="D51" s="144">
        <v>750</v>
      </c>
      <c r="E51" s="8"/>
      <c r="F51" s="249"/>
      <c r="G51" s="7">
        <f t="shared" si="0"/>
        <v>0</v>
      </c>
      <c r="H51" s="252"/>
    </row>
    <row r="52" spans="1:8" s="145" customFormat="1" ht="18.75" x14ac:dyDescent="0.3">
      <c r="A52" s="143" t="s">
        <v>508</v>
      </c>
      <c r="B52" s="52" t="s">
        <v>509</v>
      </c>
      <c r="C52" s="42">
        <v>600</v>
      </c>
      <c r="D52" s="144">
        <v>750</v>
      </c>
      <c r="E52" s="8"/>
      <c r="F52" s="249"/>
      <c r="G52" s="7">
        <f t="shared" si="0"/>
        <v>0</v>
      </c>
      <c r="H52" s="252"/>
    </row>
    <row r="53" spans="1:8" s="145" customFormat="1" ht="18.75" x14ac:dyDescent="0.3">
      <c r="A53" s="143" t="s">
        <v>510</v>
      </c>
      <c r="B53" s="52" t="s">
        <v>511</v>
      </c>
      <c r="C53" s="42">
        <v>600</v>
      </c>
      <c r="D53" s="144">
        <v>750</v>
      </c>
      <c r="E53" s="8"/>
      <c r="F53" s="249"/>
      <c r="G53" s="7">
        <f t="shared" si="0"/>
        <v>0</v>
      </c>
      <c r="H53" s="252"/>
    </row>
    <row r="54" spans="1:8" s="145" customFormat="1" ht="18.75" x14ac:dyDescent="0.3">
      <c r="A54" s="143" t="s">
        <v>512</v>
      </c>
      <c r="B54" s="52" t="s">
        <v>513</v>
      </c>
      <c r="C54" s="42">
        <v>600</v>
      </c>
      <c r="D54" s="144">
        <v>750</v>
      </c>
      <c r="E54" s="8"/>
      <c r="F54" s="249"/>
      <c r="G54" s="7">
        <f t="shared" si="0"/>
        <v>0</v>
      </c>
      <c r="H54" s="252"/>
    </row>
    <row r="55" spans="1:8" s="142" customFormat="1" ht="22.5" customHeight="1" x14ac:dyDescent="0.3">
      <c r="A55" s="163"/>
      <c r="B55" s="151" t="s">
        <v>514</v>
      </c>
      <c r="C55" s="156"/>
      <c r="D55" s="139"/>
      <c r="E55" s="140"/>
      <c r="F55" s="141"/>
      <c r="G55" s="140"/>
      <c r="H55" s="251"/>
    </row>
    <row r="56" spans="1:8" s="54" customFormat="1" ht="39.75" customHeight="1" x14ac:dyDescent="0.2">
      <c r="A56" s="58" t="s">
        <v>227</v>
      </c>
      <c r="B56" s="52" t="s">
        <v>654</v>
      </c>
      <c r="C56" s="52">
        <v>1000</v>
      </c>
      <c r="D56" s="55">
        <v>2000</v>
      </c>
      <c r="E56" s="8"/>
      <c r="F56" s="196"/>
      <c r="G56" s="7">
        <f t="shared" si="0"/>
        <v>0</v>
      </c>
      <c r="H56" s="230"/>
    </row>
    <row r="57" spans="1:8" s="66" customFormat="1" ht="22.5" customHeight="1" x14ac:dyDescent="0.2">
      <c r="A57" s="65"/>
      <c r="B57" s="57" t="s">
        <v>263</v>
      </c>
      <c r="C57" s="51" t="s">
        <v>55</v>
      </c>
      <c r="D57" s="55"/>
      <c r="E57" s="8"/>
      <c r="F57" s="196"/>
      <c r="G57" s="7">
        <f t="shared" si="0"/>
        <v>0</v>
      </c>
      <c r="H57" s="243"/>
    </row>
    <row r="58" spans="1:8" s="66" customFormat="1" ht="22.5" customHeight="1" x14ac:dyDescent="0.2">
      <c r="A58" s="65"/>
      <c r="B58" s="57" t="s">
        <v>261</v>
      </c>
      <c r="C58" s="51" t="s">
        <v>262</v>
      </c>
      <c r="D58" s="55">
        <v>550</v>
      </c>
      <c r="E58" s="8"/>
      <c r="F58" s="196"/>
      <c r="G58" s="7">
        <f t="shared" si="0"/>
        <v>0</v>
      </c>
      <c r="H58" s="243"/>
    </row>
    <row r="59" spans="1:8" s="66" customFormat="1" ht="22.5" customHeight="1" x14ac:dyDescent="0.2">
      <c r="A59" s="65"/>
      <c r="B59" s="57" t="s">
        <v>585</v>
      </c>
      <c r="C59" s="51" t="s">
        <v>55</v>
      </c>
      <c r="D59" s="55">
        <v>1500</v>
      </c>
      <c r="E59" s="8"/>
      <c r="F59" s="196"/>
      <c r="G59" s="7">
        <f t="shared" si="0"/>
        <v>0</v>
      </c>
      <c r="H59" s="243"/>
    </row>
    <row r="60" spans="1:8" s="142" customFormat="1" ht="20.25" x14ac:dyDescent="0.3">
      <c r="A60" s="163"/>
      <c r="B60" s="151" t="s">
        <v>411</v>
      </c>
      <c r="C60" s="156"/>
      <c r="D60" s="139"/>
      <c r="E60" s="140"/>
      <c r="F60" s="141"/>
      <c r="G60" s="140"/>
      <c r="H60" s="251"/>
    </row>
    <row r="61" spans="1:8" s="41" customFormat="1" ht="20.25" customHeight="1" x14ac:dyDescent="0.3">
      <c r="A61" s="18" t="s">
        <v>147</v>
      </c>
      <c r="B61" s="52" t="s">
        <v>623</v>
      </c>
      <c r="C61" s="42">
        <v>50</v>
      </c>
      <c r="D61" s="53">
        <v>80</v>
      </c>
      <c r="E61" s="8"/>
      <c r="F61" s="196"/>
      <c r="G61" s="7">
        <f t="shared" si="0"/>
        <v>0</v>
      </c>
      <c r="H61" s="223"/>
    </row>
    <row r="62" spans="1:8" s="41" customFormat="1" ht="18" customHeight="1" x14ac:dyDescent="0.3">
      <c r="A62" s="18"/>
      <c r="B62" s="52" t="s">
        <v>624</v>
      </c>
      <c r="C62" s="42">
        <v>50</v>
      </c>
      <c r="D62" s="53">
        <v>80</v>
      </c>
      <c r="E62" s="8"/>
      <c r="F62" s="196"/>
      <c r="G62" s="7">
        <f t="shared" si="0"/>
        <v>0</v>
      </c>
      <c r="H62" s="223"/>
    </row>
    <row r="63" spans="1:8" s="41" customFormat="1" ht="18" customHeight="1" x14ac:dyDescent="0.3">
      <c r="A63" s="18"/>
      <c r="B63" s="52" t="s">
        <v>625</v>
      </c>
      <c r="C63" s="42">
        <v>50</v>
      </c>
      <c r="D63" s="53">
        <v>80</v>
      </c>
      <c r="E63" s="8"/>
      <c r="F63" s="196"/>
      <c r="G63" s="7">
        <f t="shared" si="0"/>
        <v>0</v>
      </c>
      <c r="H63" s="223"/>
    </row>
    <row r="64" spans="1:8" s="41" customFormat="1" ht="18" customHeight="1" x14ac:dyDescent="0.3">
      <c r="A64" s="18" t="s">
        <v>148</v>
      </c>
      <c r="B64" s="52" t="s">
        <v>626</v>
      </c>
      <c r="C64" s="42">
        <v>50</v>
      </c>
      <c r="D64" s="53">
        <v>80</v>
      </c>
      <c r="E64" s="8"/>
      <c r="F64" s="196"/>
      <c r="G64" s="7">
        <f t="shared" si="0"/>
        <v>0</v>
      </c>
      <c r="H64" s="223"/>
    </row>
    <row r="65" spans="1:8" s="41" customFormat="1" ht="18" customHeight="1" x14ac:dyDescent="0.3">
      <c r="A65" s="18"/>
      <c r="B65" s="52" t="s">
        <v>627</v>
      </c>
      <c r="C65" s="42">
        <v>50</v>
      </c>
      <c r="D65" s="53">
        <v>80</v>
      </c>
      <c r="E65" s="8"/>
      <c r="F65" s="196"/>
      <c r="G65" s="7">
        <f t="shared" si="0"/>
        <v>0</v>
      </c>
      <c r="H65" s="223"/>
    </row>
    <row r="66" spans="1:8" s="41" customFormat="1" ht="18" customHeight="1" x14ac:dyDescent="0.3">
      <c r="A66" s="18"/>
      <c r="B66" s="52" t="s">
        <v>628</v>
      </c>
      <c r="C66" s="42">
        <v>50</v>
      </c>
      <c r="D66" s="53">
        <v>80</v>
      </c>
      <c r="E66" s="8"/>
      <c r="F66" s="196"/>
      <c r="G66" s="7">
        <f t="shared" si="0"/>
        <v>0</v>
      </c>
      <c r="H66" s="223"/>
    </row>
    <row r="67" spans="1:8" s="41" customFormat="1" ht="18.75" customHeight="1" x14ac:dyDescent="0.3">
      <c r="A67" s="18" t="s">
        <v>146</v>
      </c>
      <c r="B67" s="52" t="s">
        <v>629</v>
      </c>
      <c r="C67" s="42">
        <v>50</v>
      </c>
      <c r="D67" s="53">
        <v>80</v>
      </c>
      <c r="E67" s="8"/>
      <c r="F67" s="196"/>
      <c r="G67" s="7">
        <f t="shared" si="0"/>
        <v>0</v>
      </c>
      <c r="H67" s="223"/>
    </row>
    <row r="68" spans="1:8" s="41" customFormat="1" ht="18.75" customHeight="1" x14ac:dyDescent="0.3">
      <c r="A68" s="18" t="s">
        <v>146</v>
      </c>
      <c r="B68" s="52" t="s">
        <v>630</v>
      </c>
      <c r="C68" s="42">
        <v>50</v>
      </c>
      <c r="D68" s="53">
        <v>80</v>
      </c>
      <c r="E68" s="8"/>
      <c r="F68" s="196"/>
      <c r="G68" s="7">
        <f t="shared" si="0"/>
        <v>0</v>
      </c>
      <c r="H68" s="223"/>
    </row>
    <row r="69" spans="1:8" s="41" customFormat="1" ht="18.75" customHeight="1" x14ac:dyDescent="0.3">
      <c r="A69" s="18" t="s">
        <v>146</v>
      </c>
      <c r="B69" s="52" t="s">
        <v>631</v>
      </c>
      <c r="C69" s="42">
        <v>50</v>
      </c>
      <c r="D69" s="53">
        <v>80</v>
      </c>
      <c r="E69" s="8"/>
      <c r="F69" s="196"/>
      <c r="G69" s="7">
        <f t="shared" si="0"/>
        <v>0</v>
      </c>
      <c r="H69" s="223"/>
    </row>
    <row r="70" spans="1:8" s="142" customFormat="1" ht="20.25" x14ac:dyDescent="0.3">
      <c r="A70" s="163"/>
      <c r="B70" s="151" t="s">
        <v>515</v>
      </c>
      <c r="C70" s="156"/>
      <c r="D70" s="139"/>
      <c r="E70" s="140"/>
      <c r="F70" s="141"/>
      <c r="G70" s="140"/>
      <c r="H70" s="251"/>
    </row>
    <row r="71" spans="1:8" s="2" customFormat="1" ht="65.25" customHeight="1" x14ac:dyDescent="0.2">
      <c r="A71" s="58" t="s">
        <v>18</v>
      </c>
      <c r="B71" s="52" t="s">
        <v>586</v>
      </c>
      <c r="C71" s="52">
        <v>1</v>
      </c>
      <c r="D71" s="55"/>
      <c r="E71" s="8"/>
      <c r="F71" s="196"/>
      <c r="G71" s="7">
        <f t="shared" si="0"/>
        <v>0</v>
      </c>
      <c r="H71" s="238"/>
    </row>
    <row r="72" spans="1:8" s="54" customFormat="1" ht="42.75" customHeight="1" x14ac:dyDescent="0.2">
      <c r="A72" s="17"/>
      <c r="B72" s="52" t="s">
        <v>663</v>
      </c>
      <c r="C72" s="51" t="s">
        <v>124</v>
      </c>
      <c r="D72" s="55">
        <v>12000</v>
      </c>
      <c r="E72" s="8"/>
      <c r="F72" s="196"/>
      <c r="G72" s="7">
        <f t="shared" si="0"/>
        <v>0</v>
      </c>
      <c r="H72" s="230"/>
    </row>
    <row r="73" spans="1:8" s="54" customFormat="1" ht="45" customHeight="1" x14ac:dyDescent="0.2">
      <c r="A73" s="64"/>
      <c r="B73" s="52" t="s">
        <v>338</v>
      </c>
      <c r="C73" s="51" t="s">
        <v>246</v>
      </c>
      <c r="D73" s="55">
        <v>6000</v>
      </c>
      <c r="E73" s="8"/>
      <c r="F73" s="196"/>
      <c r="G73" s="7">
        <f t="shared" si="0"/>
        <v>0</v>
      </c>
      <c r="H73" s="230"/>
    </row>
    <row r="74" spans="1:8" s="142" customFormat="1" ht="20.25" x14ac:dyDescent="0.3">
      <c r="A74" s="163"/>
      <c r="B74" s="150" t="s">
        <v>516</v>
      </c>
      <c r="C74" s="150"/>
      <c r="D74" s="147"/>
      <c r="E74" s="140"/>
      <c r="F74" s="141"/>
      <c r="G74" s="140"/>
      <c r="H74" s="251"/>
    </row>
    <row r="75" spans="1:8" s="54" customFormat="1" ht="18.75" customHeight="1" x14ac:dyDescent="0.2">
      <c r="A75" s="58"/>
      <c r="B75" s="52" t="s">
        <v>657</v>
      </c>
      <c r="C75" s="51">
        <v>60</v>
      </c>
      <c r="D75" s="55">
        <v>200</v>
      </c>
      <c r="E75" s="8"/>
      <c r="F75" s="196"/>
      <c r="G75" s="7">
        <f t="shared" si="0"/>
        <v>0</v>
      </c>
      <c r="H75" s="230"/>
    </row>
    <row r="76" spans="1:8" s="54" customFormat="1" ht="18.75" customHeight="1" x14ac:dyDescent="0.2">
      <c r="A76" s="58"/>
      <c r="B76" s="56" t="s">
        <v>658</v>
      </c>
      <c r="C76" s="51">
        <v>60</v>
      </c>
      <c r="D76" s="55">
        <v>200</v>
      </c>
      <c r="E76" s="8"/>
      <c r="F76" s="196"/>
      <c r="G76" s="7">
        <f t="shared" si="0"/>
        <v>0</v>
      </c>
      <c r="H76" s="230"/>
    </row>
    <row r="77" spans="1:8" s="54" customFormat="1" ht="18.75" customHeight="1" x14ac:dyDescent="0.2">
      <c r="A77" s="58"/>
      <c r="B77" s="57" t="s">
        <v>629</v>
      </c>
      <c r="C77" s="51">
        <v>60</v>
      </c>
      <c r="D77" s="55">
        <v>200</v>
      </c>
      <c r="E77" s="8"/>
      <c r="F77" s="196"/>
      <c r="G77" s="7">
        <f t="shared" si="0"/>
        <v>0</v>
      </c>
      <c r="H77" s="230"/>
    </row>
    <row r="78" spans="1:8" s="54" customFormat="1" ht="18.75" customHeight="1" x14ac:dyDescent="0.2">
      <c r="A78" s="58"/>
      <c r="B78" s="56" t="s">
        <v>659</v>
      </c>
      <c r="C78" s="51">
        <v>60</v>
      </c>
      <c r="D78" s="55">
        <v>200</v>
      </c>
      <c r="E78" s="8"/>
      <c r="F78" s="196"/>
      <c r="G78" s="7">
        <f t="shared" si="0"/>
        <v>0</v>
      </c>
      <c r="H78" s="230"/>
    </row>
    <row r="79" spans="1:8" s="54" customFormat="1" ht="18.75" customHeight="1" x14ac:dyDescent="0.2">
      <c r="A79" s="58"/>
      <c r="B79" s="56" t="s">
        <v>660</v>
      </c>
      <c r="C79" s="51">
        <v>60</v>
      </c>
      <c r="D79" s="55">
        <v>200</v>
      </c>
      <c r="E79" s="8"/>
      <c r="F79" s="196"/>
      <c r="G79" s="7">
        <f t="shared" si="0"/>
        <v>0</v>
      </c>
      <c r="H79" s="230"/>
    </row>
    <row r="80" spans="1:8" s="3" customFormat="1" ht="26.25" customHeight="1" x14ac:dyDescent="0.2">
      <c r="A80" s="275" t="s">
        <v>530</v>
      </c>
      <c r="B80" s="275"/>
      <c r="C80" s="200" t="s">
        <v>66</v>
      </c>
      <c r="D80" s="176"/>
      <c r="E80" s="176"/>
      <c r="F80" s="176"/>
      <c r="G80" s="176"/>
      <c r="H80" s="228"/>
    </row>
    <row r="81" spans="1:8" s="6" customFormat="1" ht="24" customHeight="1" x14ac:dyDescent="0.3">
      <c r="A81" s="164"/>
      <c r="B81" s="201" t="s">
        <v>517</v>
      </c>
      <c r="C81" s="87"/>
      <c r="D81" s="87"/>
      <c r="E81" s="140"/>
      <c r="F81" s="141"/>
      <c r="G81" s="140"/>
      <c r="H81" s="242"/>
    </row>
    <row r="82" spans="1:8" s="124" customFormat="1" ht="20.25" customHeight="1" x14ac:dyDescent="0.3">
      <c r="A82" s="256" t="s">
        <v>518</v>
      </c>
      <c r="B82" s="157" t="s">
        <v>519</v>
      </c>
      <c r="C82" s="158">
        <v>300</v>
      </c>
      <c r="D82" s="159">
        <v>150</v>
      </c>
      <c r="E82" s="8"/>
      <c r="F82" s="250"/>
      <c r="G82" s="7">
        <f t="shared" ref="G82:G112" si="1">SUM(E82*D82)</f>
        <v>0</v>
      </c>
      <c r="H82" s="254"/>
    </row>
    <row r="83" spans="1:8" s="160" customFormat="1" ht="20.25" customHeight="1" x14ac:dyDescent="0.3">
      <c r="A83" s="256" t="s">
        <v>520</v>
      </c>
      <c r="B83" s="161" t="s">
        <v>521</v>
      </c>
      <c r="C83" s="158">
        <v>300</v>
      </c>
      <c r="D83" s="159">
        <v>150</v>
      </c>
      <c r="E83" s="8"/>
      <c r="F83" s="250"/>
      <c r="G83" s="7">
        <f t="shared" si="1"/>
        <v>0</v>
      </c>
      <c r="H83" s="255"/>
    </row>
    <row r="84" spans="1:8" s="160" customFormat="1" ht="20.25" customHeight="1" x14ac:dyDescent="0.3">
      <c r="A84" s="256" t="s">
        <v>522</v>
      </c>
      <c r="B84" s="157" t="s">
        <v>523</v>
      </c>
      <c r="C84" s="158">
        <v>300</v>
      </c>
      <c r="D84" s="159">
        <v>150</v>
      </c>
      <c r="E84" s="8"/>
      <c r="F84" s="250"/>
      <c r="G84" s="7">
        <f t="shared" si="1"/>
        <v>0</v>
      </c>
      <c r="H84" s="255"/>
    </row>
    <row r="85" spans="1:8" s="4" customFormat="1" ht="20.25" customHeight="1" x14ac:dyDescent="0.3">
      <c r="A85" s="316" t="s">
        <v>639</v>
      </c>
      <c r="B85" s="316"/>
      <c r="C85" s="75"/>
      <c r="D85" s="77"/>
      <c r="E85" s="140"/>
      <c r="F85" s="141"/>
      <c r="G85" s="140"/>
      <c r="H85" s="231"/>
    </row>
    <row r="86" spans="1:8" s="54" customFormat="1" ht="17.25" customHeight="1" x14ac:dyDescent="0.2">
      <c r="A86" s="116"/>
      <c r="B86" s="197" t="s">
        <v>331</v>
      </c>
      <c r="C86" s="52">
        <v>1</v>
      </c>
      <c r="D86" s="53">
        <v>300</v>
      </c>
      <c r="E86" s="8"/>
      <c r="F86" s="196"/>
      <c r="G86" s="7">
        <f t="shared" si="1"/>
        <v>0</v>
      </c>
      <c r="H86" s="230"/>
    </row>
    <row r="87" spans="1:8" s="54" customFormat="1" ht="17.25" customHeight="1" x14ac:dyDescent="0.2">
      <c r="A87" s="58" t="s">
        <v>80</v>
      </c>
      <c r="B87" s="197" t="s">
        <v>260</v>
      </c>
      <c r="C87" s="51">
        <v>1</v>
      </c>
      <c r="D87" s="55">
        <v>300</v>
      </c>
      <c r="E87" s="8"/>
      <c r="F87" s="196"/>
      <c r="G87" s="7">
        <f t="shared" si="1"/>
        <v>0</v>
      </c>
      <c r="H87" s="230"/>
    </row>
    <row r="88" spans="1:8" s="54" customFormat="1" ht="17.25" customHeight="1" x14ac:dyDescent="0.2">
      <c r="A88" s="58" t="s">
        <v>70</v>
      </c>
      <c r="B88" s="197" t="s">
        <v>587</v>
      </c>
      <c r="C88" s="51">
        <v>1</v>
      </c>
      <c r="D88" s="55">
        <v>250</v>
      </c>
      <c r="E88" s="8"/>
      <c r="F88" s="196"/>
      <c r="G88" s="7">
        <f t="shared" si="1"/>
        <v>0</v>
      </c>
      <c r="H88" s="230"/>
    </row>
    <row r="89" spans="1:8" s="54" customFormat="1" ht="17.25" customHeight="1" x14ac:dyDescent="0.2">
      <c r="A89" s="58" t="s">
        <v>70</v>
      </c>
      <c r="B89" s="197" t="s">
        <v>71</v>
      </c>
      <c r="C89" s="51">
        <v>1</v>
      </c>
      <c r="D89" s="55">
        <v>300</v>
      </c>
      <c r="E89" s="8"/>
      <c r="F89" s="196"/>
      <c r="G89" s="7">
        <f t="shared" si="1"/>
        <v>0</v>
      </c>
      <c r="H89" s="230"/>
    </row>
    <row r="90" spans="1:8" s="54" customFormat="1" ht="17.25" customHeight="1" x14ac:dyDescent="0.2">
      <c r="A90" s="58" t="s">
        <v>72</v>
      </c>
      <c r="B90" s="197" t="s">
        <v>73</v>
      </c>
      <c r="C90" s="51">
        <v>1</v>
      </c>
      <c r="D90" s="55">
        <v>300</v>
      </c>
      <c r="E90" s="8"/>
      <c r="F90" s="196"/>
      <c r="G90" s="7">
        <f t="shared" si="1"/>
        <v>0</v>
      </c>
      <c r="H90" s="230"/>
    </row>
    <row r="91" spans="1:8" s="54" customFormat="1" ht="17.25" customHeight="1" x14ac:dyDescent="0.2">
      <c r="A91" s="58" t="s">
        <v>273</v>
      </c>
      <c r="B91" s="197" t="s">
        <v>74</v>
      </c>
      <c r="C91" s="51">
        <v>1</v>
      </c>
      <c r="D91" s="55">
        <v>300</v>
      </c>
      <c r="E91" s="8"/>
      <c r="F91" s="196"/>
      <c r="G91" s="7">
        <f t="shared" si="1"/>
        <v>0</v>
      </c>
      <c r="H91" s="230"/>
    </row>
    <row r="92" spans="1:8" s="54" customFormat="1" ht="17.25" customHeight="1" x14ac:dyDescent="0.2">
      <c r="A92" s="58" t="s">
        <v>75</v>
      </c>
      <c r="B92" s="197" t="s">
        <v>76</v>
      </c>
      <c r="C92" s="51">
        <v>1</v>
      </c>
      <c r="D92" s="55">
        <v>300</v>
      </c>
      <c r="E92" s="8"/>
      <c r="F92" s="196"/>
      <c r="G92" s="7">
        <f t="shared" si="1"/>
        <v>0</v>
      </c>
      <c r="H92" s="230"/>
    </row>
    <row r="93" spans="1:8" s="54" customFormat="1" ht="17.25" customHeight="1" x14ac:dyDescent="0.2">
      <c r="A93" s="58" t="s">
        <v>77</v>
      </c>
      <c r="B93" s="197" t="s">
        <v>78</v>
      </c>
      <c r="C93" s="52">
        <v>1</v>
      </c>
      <c r="D93" s="55">
        <v>300</v>
      </c>
      <c r="E93" s="8"/>
      <c r="F93" s="196"/>
      <c r="G93" s="7">
        <f t="shared" si="1"/>
        <v>0</v>
      </c>
      <c r="H93" s="230"/>
    </row>
    <row r="94" spans="1:8" s="4" customFormat="1" ht="20.25" x14ac:dyDescent="0.3">
      <c r="A94" s="276" t="s">
        <v>81</v>
      </c>
      <c r="B94" s="276"/>
      <c r="C94" s="77"/>
      <c r="D94" s="175"/>
      <c r="E94" s="140"/>
      <c r="F94" s="141"/>
      <c r="G94" s="140"/>
      <c r="H94" s="231"/>
    </row>
    <row r="95" spans="1:8" s="54" customFormat="1" ht="17.25" customHeight="1" x14ac:dyDescent="0.2">
      <c r="A95" s="89" t="s">
        <v>82</v>
      </c>
      <c r="B95" s="90" t="s">
        <v>83</v>
      </c>
      <c r="C95" s="91">
        <v>0.3</v>
      </c>
      <c r="D95" s="177">
        <v>250</v>
      </c>
      <c r="E95" s="8"/>
      <c r="F95" s="207"/>
      <c r="G95" s="7">
        <f t="shared" si="1"/>
        <v>0</v>
      </c>
      <c r="H95" s="230"/>
    </row>
    <row r="96" spans="1:8" s="54" customFormat="1" ht="17.25" customHeight="1" x14ac:dyDescent="0.2">
      <c r="A96" s="89" t="s">
        <v>84</v>
      </c>
      <c r="B96" s="90" t="s">
        <v>85</v>
      </c>
      <c r="C96" s="91">
        <v>0.6</v>
      </c>
      <c r="D96" s="177">
        <v>120</v>
      </c>
      <c r="E96" s="8"/>
      <c r="F96" s="207"/>
      <c r="G96" s="7">
        <f t="shared" si="1"/>
        <v>0</v>
      </c>
      <c r="H96" s="230"/>
    </row>
    <row r="97" spans="1:8" s="54" customFormat="1" ht="17.25" customHeight="1" x14ac:dyDescent="0.2">
      <c r="A97" s="89" t="s">
        <v>86</v>
      </c>
      <c r="B97" s="90" t="s">
        <v>87</v>
      </c>
      <c r="C97" s="91">
        <v>0.5</v>
      </c>
      <c r="D97" s="177">
        <v>100</v>
      </c>
      <c r="E97" s="8"/>
      <c r="F97" s="207"/>
      <c r="G97" s="7">
        <f t="shared" si="1"/>
        <v>0</v>
      </c>
      <c r="H97" s="230"/>
    </row>
    <row r="98" spans="1:8" s="4" customFormat="1" ht="20.25" x14ac:dyDescent="0.3">
      <c r="A98" s="276" t="s">
        <v>88</v>
      </c>
      <c r="B98" s="276"/>
      <c r="C98" s="77"/>
      <c r="D98" s="175"/>
      <c r="E98" s="140"/>
      <c r="F98" s="141"/>
      <c r="G98" s="140"/>
      <c r="H98" s="231"/>
    </row>
    <row r="99" spans="1:8" s="54" customFormat="1" ht="18.75" customHeight="1" x14ac:dyDescent="0.2">
      <c r="A99" s="89" t="s">
        <v>89</v>
      </c>
      <c r="B99" s="90" t="s">
        <v>90</v>
      </c>
      <c r="C99" s="91">
        <v>0.5</v>
      </c>
      <c r="D99" s="177">
        <v>250</v>
      </c>
      <c r="E99" s="8"/>
      <c r="F99" s="207"/>
      <c r="G99" s="7">
        <f t="shared" si="1"/>
        <v>0</v>
      </c>
      <c r="H99" s="230"/>
    </row>
    <row r="100" spans="1:8" s="54" customFormat="1" ht="21.75" customHeight="1" x14ac:dyDescent="0.2">
      <c r="A100" s="89"/>
      <c r="B100" s="197" t="s">
        <v>122</v>
      </c>
      <c r="C100" s="91">
        <v>0.33</v>
      </c>
      <c r="D100" s="177">
        <v>220</v>
      </c>
      <c r="E100" s="8"/>
      <c r="F100" s="196"/>
      <c r="G100" s="7">
        <f t="shared" si="1"/>
        <v>0</v>
      </c>
      <c r="H100" s="230"/>
    </row>
    <row r="101" spans="1:8" s="54" customFormat="1" ht="18.75" customHeight="1" x14ac:dyDescent="0.2">
      <c r="A101" s="89" t="s">
        <v>91</v>
      </c>
      <c r="B101" s="90" t="s">
        <v>92</v>
      </c>
      <c r="C101" s="91">
        <v>0.5</v>
      </c>
      <c r="D101" s="55">
        <v>180</v>
      </c>
      <c r="E101" s="8"/>
      <c r="F101" s="207"/>
      <c r="G101" s="7">
        <f t="shared" si="1"/>
        <v>0</v>
      </c>
      <c r="H101" s="230"/>
    </row>
    <row r="102" spans="1:8" s="54" customFormat="1" ht="18.75" customHeight="1" x14ac:dyDescent="0.2">
      <c r="A102" s="89" t="s">
        <v>93</v>
      </c>
      <c r="B102" s="90" t="s">
        <v>94</v>
      </c>
      <c r="C102" s="91">
        <v>0.25</v>
      </c>
      <c r="D102" s="55">
        <v>150</v>
      </c>
      <c r="E102" s="8"/>
      <c r="F102" s="207"/>
      <c r="G102" s="7">
        <f t="shared" si="1"/>
        <v>0</v>
      </c>
      <c r="H102" s="230"/>
    </row>
    <row r="103" spans="1:8" s="54" customFormat="1" ht="18.75" customHeight="1" x14ac:dyDescent="0.2">
      <c r="A103" s="89" t="s">
        <v>95</v>
      </c>
      <c r="B103" s="90" t="s">
        <v>96</v>
      </c>
      <c r="C103" s="91">
        <v>0.6</v>
      </c>
      <c r="D103" s="177">
        <v>120</v>
      </c>
      <c r="E103" s="8"/>
      <c r="F103" s="207"/>
      <c r="G103" s="7">
        <f t="shared" si="1"/>
        <v>0</v>
      </c>
      <c r="H103" s="230"/>
    </row>
    <row r="104" spans="1:8" s="4" customFormat="1" ht="20.25" x14ac:dyDescent="0.3">
      <c r="A104" s="276" t="s">
        <v>286</v>
      </c>
      <c r="B104" s="276"/>
      <c r="C104" s="77"/>
      <c r="D104" s="175"/>
      <c r="E104" s="140"/>
      <c r="F104" s="141"/>
      <c r="G104" s="140"/>
      <c r="H104" s="231"/>
    </row>
    <row r="105" spans="1:8" s="54" customFormat="1" ht="20.25" customHeight="1" x14ac:dyDescent="0.2">
      <c r="A105" s="17"/>
      <c r="B105" s="52" t="s">
        <v>332</v>
      </c>
      <c r="C105" s="52">
        <v>1</v>
      </c>
      <c r="D105" s="182"/>
      <c r="E105" s="8"/>
      <c r="F105" s="196"/>
      <c r="G105" s="7">
        <f t="shared" si="1"/>
        <v>0</v>
      </c>
      <c r="H105" s="230"/>
    </row>
    <row r="106" spans="1:8" s="54" customFormat="1" ht="18" customHeight="1" x14ac:dyDescent="0.2">
      <c r="A106" s="58"/>
      <c r="B106" s="197" t="s">
        <v>532</v>
      </c>
      <c r="C106" s="62">
        <v>0.2</v>
      </c>
      <c r="D106" s="178">
        <v>150</v>
      </c>
      <c r="E106" s="8"/>
      <c r="F106" s="196"/>
      <c r="G106" s="7">
        <f t="shared" si="1"/>
        <v>0</v>
      </c>
      <c r="H106" s="230"/>
    </row>
    <row r="107" spans="1:8" s="54" customFormat="1" ht="18" customHeight="1" x14ac:dyDescent="0.2">
      <c r="A107" s="58" t="s">
        <v>97</v>
      </c>
      <c r="B107" s="197" t="s">
        <v>98</v>
      </c>
      <c r="C107" s="62">
        <v>0.2</v>
      </c>
      <c r="D107" s="178">
        <v>80</v>
      </c>
      <c r="E107" s="8"/>
      <c r="F107" s="196"/>
      <c r="G107" s="7">
        <f t="shared" si="1"/>
        <v>0</v>
      </c>
      <c r="H107" s="230"/>
    </row>
    <row r="108" spans="1:8" s="54" customFormat="1" ht="18" customHeight="1" x14ac:dyDescent="0.2">
      <c r="A108" s="58"/>
      <c r="B108" s="197" t="s">
        <v>99</v>
      </c>
      <c r="C108" s="51">
        <v>0.2</v>
      </c>
      <c r="D108" s="178">
        <v>100</v>
      </c>
      <c r="E108" s="8"/>
      <c r="F108" s="196"/>
      <c r="G108" s="7">
        <f t="shared" si="1"/>
        <v>0</v>
      </c>
      <c r="H108" s="230"/>
    </row>
    <row r="109" spans="1:8" s="61" customFormat="1" ht="18" customHeight="1" x14ac:dyDescent="0.2">
      <c r="A109" s="58" t="s">
        <v>100</v>
      </c>
      <c r="B109" s="52" t="s">
        <v>265</v>
      </c>
      <c r="C109" s="52">
        <v>10</v>
      </c>
      <c r="D109" s="55">
        <v>10</v>
      </c>
      <c r="E109" s="8"/>
      <c r="F109" s="196"/>
      <c r="G109" s="7">
        <f t="shared" si="1"/>
        <v>0</v>
      </c>
      <c r="H109" s="232"/>
    </row>
    <row r="110" spans="1:8" s="54" customFormat="1" ht="18" customHeight="1" x14ac:dyDescent="0.2">
      <c r="A110" s="89" t="s">
        <v>101</v>
      </c>
      <c r="B110" s="90" t="s">
        <v>534</v>
      </c>
      <c r="C110" s="91" t="s">
        <v>533</v>
      </c>
      <c r="D110" s="178">
        <v>250</v>
      </c>
      <c r="E110" s="8"/>
      <c r="F110" s="196"/>
      <c r="G110" s="7">
        <f t="shared" si="1"/>
        <v>0</v>
      </c>
      <c r="H110" s="230"/>
    </row>
    <row r="111" spans="1:8" s="54" customFormat="1" ht="18" customHeight="1" x14ac:dyDescent="0.2">
      <c r="A111" s="89" t="s">
        <v>102</v>
      </c>
      <c r="B111" s="90" t="s">
        <v>103</v>
      </c>
      <c r="C111" s="91">
        <v>0.2</v>
      </c>
      <c r="D111" s="178">
        <v>40</v>
      </c>
      <c r="E111" s="8"/>
      <c r="F111" s="196"/>
      <c r="G111" s="7">
        <f t="shared" si="1"/>
        <v>0</v>
      </c>
      <c r="H111" s="230"/>
    </row>
    <row r="112" spans="1:8" s="61" customFormat="1" ht="18" customHeight="1" x14ac:dyDescent="0.2">
      <c r="A112" s="89" t="s">
        <v>104</v>
      </c>
      <c r="B112" s="92" t="s">
        <v>105</v>
      </c>
      <c r="C112" s="92">
        <v>10</v>
      </c>
      <c r="D112" s="177">
        <v>10</v>
      </c>
      <c r="E112" s="8"/>
      <c r="F112" s="208"/>
      <c r="G112" s="7">
        <f t="shared" si="1"/>
        <v>0</v>
      </c>
      <c r="H112" s="232"/>
    </row>
    <row r="113" spans="1:8" s="12" customFormat="1" ht="23.25" x14ac:dyDescent="0.2">
      <c r="A113" s="277" t="s">
        <v>27</v>
      </c>
      <c r="B113" s="277"/>
      <c r="C113" s="82"/>
      <c r="D113" s="27"/>
      <c r="E113" s="82"/>
      <c r="F113" s="95"/>
      <c r="G113" s="93">
        <f>SUM(G17:G112)</f>
        <v>0</v>
      </c>
      <c r="H113" s="233"/>
    </row>
    <row r="114" spans="1:8" s="46" customFormat="1" ht="24.75" customHeight="1" x14ac:dyDescent="0.2">
      <c r="A114" s="44"/>
      <c r="B114" s="45"/>
      <c r="C114" s="45"/>
      <c r="D114" s="45"/>
      <c r="E114" s="45"/>
      <c r="F114" s="97"/>
      <c r="G114" s="45"/>
      <c r="H114" s="234"/>
    </row>
    <row r="115" spans="1:8" s="46" customFormat="1" ht="21.75" customHeight="1" x14ac:dyDescent="0.2">
      <c r="A115" s="44"/>
      <c r="B115" s="103" t="s">
        <v>228</v>
      </c>
      <c r="C115" s="309"/>
      <c r="D115" s="309"/>
      <c r="E115" s="309"/>
      <c r="F115" s="309"/>
      <c r="G115" s="309"/>
      <c r="H115" s="234"/>
    </row>
    <row r="116" spans="1:8" s="47" customFormat="1" ht="20.25" x14ac:dyDescent="0.3">
      <c r="A116" s="44"/>
      <c r="B116" s="104" t="s">
        <v>229</v>
      </c>
      <c r="C116" s="303" t="s">
        <v>230</v>
      </c>
      <c r="D116" s="303"/>
      <c r="E116" s="303"/>
      <c r="F116" s="303"/>
      <c r="G116" s="303"/>
      <c r="H116" s="235"/>
    </row>
    <row r="117" spans="1:8" s="47" customFormat="1" ht="20.25" x14ac:dyDescent="0.3">
      <c r="A117" s="44"/>
      <c r="B117" s="104" t="s">
        <v>231</v>
      </c>
      <c r="C117" s="303" t="s">
        <v>232</v>
      </c>
      <c r="D117" s="303"/>
      <c r="E117" s="303"/>
      <c r="F117" s="303"/>
      <c r="G117" s="303"/>
      <c r="H117" s="235"/>
    </row>
    <row r="118" spans="1:8" s="47" customFormat="1" ht="20.25" x14ac:dyDescent="0.3">
      <c r="A118" s="44"/>
      <c r="B118" s="102" t="s">
        <v>233</v>
      </c>
      <c r="C118" s="304" t="s">
        <v>234</v>
      </c>
      <c r="D118" s="304"/>
      <c r="E118" s="304"/>
      <c r="F118" s="304"/>
      <c r="G118" s="304"/>
      <c r="H118" s="235"/>
    </row>
    <row r="119" spans="1:8" s="5" customFormat="1" x14ac:dyDescent="0.2">
      <c r="A119" s="16"/>
      <c r="B119" s="24"/>
      <c r="C119" s="13"/>
      <c r="D119" s="1"/>
      <c r="E119" s="13"/>
      <c r="F119" s="98"/>
      <c r="G119" s="1"/>
      <c r="H119" s="211"/>
    </row>
  </sheetData>
  <sortState ref="B49:H53">
    <sortCondition ref="D49:D53"/>
  </sortState>
  <mergeCells count="26">
    <mergeCell ref="A14:B14"/>
    <mergeCell ref="A13:G13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98:B98"/>
    <mergeCell ref="A15:B15"/>
    <mergeCell ref="C118:G118"/>
    <mergeCell ref="C115:G115"/>
    <mergeCell ref="A104:B104"/>
    <mergeCell ref="A113:B113"/>
    <mergeCell ref="C116:G116"/>
    <mergeCell ref="C117:G117"/>
    <mergeCell ref="A80:B80"/>
    <mergeCell ref="A85:B85"/>
    <mergeCell ref="A94:B94"/>
  </mergeCells>
  <pageMargins left="0.25" right="0.25" top="0.75" bottom="0.75" header="0.3" footer="0.3"/>
  <pageSetup paperSize="9" scale="42" fitToHeight="0" orientation="portrait" r:id="rId1"/>
  <rowBreaks count="1" manualBreakCount="1">
    <brk id="79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0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2.75" x14ac:dyDescent="0.2"/>
  <cols>
    <col min="1" max="1" width="8.7109375" style="169" hidden="1" customWidth="1"/>
    <col min="2" max="2" width="125.28515625" style="135" customWidth="1"/>
    <col min="3" max="3" width="19.7109375" style="135" customWidth="1"/>
    <col min="4" max="4" width="14.140625" style="135" customWidth="1"/>
    <col min="5" max="5" width="15.85546875" style="135" customWidth="1"/>
    <col min="6" max="6" width="15.85546875" style="137" customWidth="1"/>
    <col min="7" max="7" width="15" style="136" customWidth="1"/>
    <col min="8" max="16384" width="9.140625" style="135"/>
  </cols>
  <sheetData>
    <row r="1" spans="1:8" s="67" customFormat="1" ht="23.25" customHeight="1" x14ac:dyDescent="0.2">
      <c r="A1" s="209"/>
      <c r="B1" s="210"/>
      <c r="C1" s="257" t="s">
        <v>270</v>
      </c>
      <c r="D1" s="257"/>
      <c r="E1" s="257"/>
      <c r="F1" s="257"/>
      <c r="G1" s="258"/>
      <c r="H1" s="218"/>
    </row>
    <row r="2" spans="1:8" s="10" customFormat="1" ht="21.75" customHeight="1" x14ac:dyDescent="0.2">
      <c r="A2" s="259" t="s">
        <v>535</v>
      </c>
      <c r="B2" s="260"/>
      <c r="C2" s="261"/>
      <c r="D2" s="261"/>
      <c r="E2" s="261"/>
      <c r="F2" s="261"/>
      <c r="G2" s="261"/>
      <c r="H2" s="219"/>
    </row>
    <row r="3" spans="1:8" s="10" customFormat="1" ht="21.75" customHeight="1" x14ac:dyDescent="0.2">
      <c r="A3" s="259" t="s">
        <v>60</v>
      </c>
      <c r="B3" s="260"/>
      <c r="C3" s="261"/>
      <c r="D3" s="261"/>
      <c r="E3" s="261"/>
      <c r="F3" s="261"/>
      <c r="G3" s="261"/>
      <c r="H3" s="219"/>
    </row>
    <row r="4" spans="1:8" s="10" customFormat="1" ht="21" customHeight="1" x14ac:dyDescent="0.2">
      <c r="A4" s="259" t="s">
        <v>61</v>
      </c>
      <c r="B4" s="260"/>
      <c r="C4" s="261"/>
      <c r="D4" s="261"/>
      <c r="E4" s="261"/>
      <c r="F4" s="261"/>
      <c r="G4" s="261"/>
      <c r="H4" s="219"/>
    </row>
    <row r="5" spans="1:8" s="10" customFormat="1" ht="24" customHeight="1" x14ac:dyDescent="0.2">
      <c r="A5" s="259" t="s">
        <v>62</v>
      </c>
      <c r="B5" s="260"/>
      <c r="C5" s="261"/>
      <c r="D5" s="261"/>
      <c r="E5" s="261"/>
      <c r="F5" s="261"/>
      <c r="G5" s="261"/>
      <c r="H5" s="219"/>
    </row>
    <row r="6" spans="1:8" s="10" customFormat="1" ht="21" customHeight="1" x14ac:dyDescent="0.2">
      <c r="A6" s="259" t="s">
        <v>63</v>
      </c>
      <c r="B6" s="260"/>
      <c r="C6" s="261"/>
      <c r="D6" s="261"/>
      <c r="E6" s="261"/>
      <c r="F6" s="261"/>
      <c r="G6" s="261"/>
      <c r="H6" s="219"/>
    </row>
    <row r="7" spans="1:8" s="10" customFormat="1" ht="23.25" customHeight="1" x14ac:dyDescent="0.2">
      <c r="A7" s="259" t="s">
        <v>65</v>
      </c>
      <c r="B7" s="260"/>
      <c r="C7" s="261"/>
      <c r="D7" s="261"/>
      <c r="E7" s="261"/>
      <c r="F7" s="261"/>
      <c r="G7" s="261"/>
      <c r="H7" s="219"/>
    </row>
    <row r="8" spans="1:8" s="10" customFormat="1" ht="21" customHeight="1" x14ac:dyDescent="0.2">
      <c r="A8" s="259" t="s">
        <v>64</v>
      </c>
      <c r="B8" s="260"/>
      <c r="C8" s="261"/>
      <c r="D8" s="261"/>
      <c r="E8" s="261"/>
      <c r="F8" s="261"/>
      <c r="G8" s="261"/>
      <c r="H8" s="219"/>
    </row>
    <row r="9" spans="1:8" s="10" customFormat="1" ht="21.75" customHeight="1" x14ac:dyDescent="0.2">
      <c r="A9" s="262" t="s">
        <v>283</v>
      </c>
      <c r="B9" s="263"/>
      <c r="C9" s="261"/>
      <c r="D9" s="261"/>
      <c r="E9" s="261"/>
      <c r="F9" s="261"/>
      <c r="G9" s="261"/>
      <c r="H9" s="219"/>
    </row>
    <row r="10" spans="1:8" s="10" customFormat="1" ht="21.75" customHeight="1" x14ac:dyDescent="0.2">
      <c r="A10" s="262" t="s">
        <v>258</v>
      </c>
      <c r="B10" s="263"/>
      <c r="C10" s="261"/>
      <c r="D10" s="261"/>
      <c r="E10" s="261"/>
      <c r="F10" s="261"/>
      <c r="G10" s="261"/>
      <c r="H10" s="219"/>
    </row>
    <row r="11" spans="1:8" s="10" customFormat="1" ht="24.75" customHeight="1" x14ac:dyDescent="0.2">
      <c r="A11" s="262" t="s">
        <v>667</v>
      </c>
      <c r="B11" s="263"/>
      <c r="C11" s="261"/>
      <c r="D11" s="261"/>
      <c r="E11" s="261"/>
      <c r="F11" s="261"/>
      <c r="G11" s="261"/>
      <c r="H11" s="219"/>
    </row>
    <row r="12" spans="1:8" s="10" customFormat="1" ht="21.75" customHeight="1" x14ac:dyDescent="0.2">
      <c r="A12" s="305" t="s">
        <v>668</v>
      </c>
      <c r="B12" s="263"/>
      <c r="C12" s="261"/>
      <c r="D12" s="261"/>
      <c r="E12" s="261"/>
      <c r="F12" s="261"/>
      <c r="G12" s="261"/>
      <c r="H12" s="219"/>
    </row>
    <row r="13" spans="1:8" s="20" customFormat="1" ht="25.5" customHeight="1" x14ac:dyDescent="0.2">
      <c r="A13" s="278" t="s">
        <v>524</v>
      </c>
      <c r="B13" s="278"/>
      <c r="C13" s="278"/>
      <c r="D13" s="278"/>
      <c r="E13" s="278"/>
      <c r="F13" s="278"/>
      <c r="G13" s="278"/>
    </row>
    <row r="14" spans="1:8" s="21" customFormat="1" ht="19.5" customHeight="1" x14ac:dyDescent="0.2">
      <c r="A14" s="267" t="s">
        <v>21</v>
      </c>
      <c r="B14" s="267"/>
      <c r="C14" s="187" t="s">
        <v>36</v>
      </c>
      <c r="D14" s="188" t="s">
        <v>636</v>
      </c>
      <c r="E14" s="199" t="s">
        <v>37</v>
      </c>
      <c r="F14" s="199" t="s">
        <v>266</v>
      </c>
      <c r="G14" s="199" t="s">
        <v>38</v>
      </c>
      <c r="H14" s="221"/>
    </row>
    <row r="15" spans="1:8" s="21" customFormat="1" ht="19.5" customHeight="1" x14ac:dyDescent="0.2">
      <c r="A15" s="268" t="s">
        <v>22</v>
      </c>
      <c r="B15" s="268"/>
      <c r="C15" s="189" t="s">
        <v>23</v>
      </c>
      <c r="D15" s="189" t="s">
        <v>24</v>
      </c>
      <c r="E15" s="200" t="s">
        <v>25</v>
      </c>
      <c r="F15" s="200" t="s">
        <v>37</v>
      </c>
      <c r="G15" s="200" t="s">
        <v>24</v>
      </c>
      <c r="H15" s="221"/>
    </row>
    <row r="16" spans="1:8" s="134" customFormat="1" ht="20.25" x14ac:dyDescent="0.2">
      <c r="A16" s="171"/>
      <c r="B16" s="128" t="s">
        <v>472</v>
      </c>
      <c r="C16" s="170"/>
      <c r="D16" s="147"/>
      <c r="E16" s="146"/>
      <c r="F16" s="148"/>
      <c r="G16" s="147"/>
    </row>
    <row r="17" spans="1:7" s="22" customFormat="1" ht="18.75" x14ac:dyDescent="0.2">
      <c r="A17" s="168"/>
      <c r="B17" s="149" t="s">
        <v>250</v>
      </c>
      <c r="C17" s="51">
        <v>140</v>
      </c>
      <c r="D17" s="53">
        <v>350</v>
      </c>
      <c r="E17" s="8"/>
      <c r="F17" s="196"/>
      <c r="G17" s="7">
        <f t="shared" ref="G17:G22" si="0">D17*E17</f>
        <v>0</v>
      </c>
    </row>
    <row r="18" spans="1:7" s="22" customFormat="1" ht="18.75" x14ac:dyDescent="0.2">
      <c r="A18" s="168"/>
      <c r="B18" s="56" t="s">
        <v>641</v>
      </c>
      <c r="C18" s="51">
        <v>160</v>
      </c>
      <c r="D18" s="7">
        <v>350</v>
      </c>
      <c r="E18" s="8"/>
      <c r="F18" s="196"/>
      <c r="G18" s="7">
        <f t="shared" si="0"/>
        <v>0</v>
      </c>
    </row>
    <row r="19" spans="1:7" s="22" customFormat="1" ht="18.75" x14ac:dyDescent="0.2">
      <c r="A19" s="168"/>
      <c r="B19" s="56" t="s">
        <v>642</v>
      </c>
      <c r="C19" s="51">
        <v>150</v>
      </c>
      <c r="D19" s="7">
        <v>360</v>
      </c>
      <c r="E19" s="8"/>
      <c r="F19" s="196"/>
      <c r="G19" s="7">
        <f t="shared" si="0"/>
        <v>0</v>
      </c>
    </row>
    <row r="20" spans="1:7" s="22" customFormat="1" ht="18.75" x14ac:dyDescent="0.2">
      <c r="A20" s="168">
        <v>705</v>
      </c>
      <c r="B20" s="56" t="s">
        <v>525</v>
      </c>
      <c r="C20" s="51">
        <v>170</v>
      </c>
      <c r="D20" s="7">
        <v>360</v>
      </c>
      <c r="E20" s="8"/>
      <c r="F20" s="249"/>
      <c r="G20" s="7">
        <f t="shared" si="0"/>
        <v>0</v>
      </c>
    </row>
    <row r="21" spans="1:7" s="54" customFormat="1" ht="18.75" x14ac:dyDescent="0.2">
      <c r="A21" s="58" t="s">
        <v>154</v>
      </c>
      <c r="B21" s="57" t="s">
        <v>640</v>
      </c>
      <c r="C21" s="51">
        <v>160</v>
      </c>
      <c r="D21" s="7">
        <v>380</v>
      </c>
      <c r="E21" s="8"/>
      <c r="F21" s="196"/>
      <c r="G21" s="7">
        <f t="shared" si="0"/>
        <v>0</v>
      </c>
    </row>
    <row r="22" spans="1:7" s="54" customFormat="1" ht="18.75" x14ac:dyDescent="0.2">
      <c r="A22" s="58"/>
      <c r="B22" s="57" t="s">
        <v>59</v>
      </c>
      <c r="C22" s="51">
        <v>200</v>
      </c>
      <c r="D22" s="53">
        <v>510</v>
      </c>
      <c r="E22" s="8"/>
      <c r="F22" s="196"/>
      <c r="G22" s="7">
        <f t="shared" si="0"/>
        <v>0</v>
      </c>
    </row>
    <row r="23" spans="1:7" s="134" customFormat="1" ht="20.25" x14ac:dyDescent="0.2">
      <c r="A23" s="171"/>
      <c r="B23" s="128" t="s">
        <v>468</v>
      </c>
      <c r="C23" s="170"/>
      <c r="D23" s="147"/>
      <c r="E23" s="146"/>
      <c r="F23" s="150"/>
      <c r="G23" s="150"/>
    </row>
    <row r="24" spans="1:7" s="22" customFormat="1" ht="18.75" x14ac:dyDescent="0.2">
      <c r="A24" s="168">
        <v>707</v>
      </c>
      <c r="B24" s="56" t="s">
        <v>526</v>
      </c>
      <c r="C24" s="51">
        <v>250</v>
      </c>
      <c r="D24" s="111">
        <v>200</v>
      </c>
      <c r="E24" s="8"/>
      <c r="F24" s="249"/>
      <c r="G24" s="7">
        <f>D24*E24</f>
        <v>0</v>
      </c>
    </row>
    <row r="25" spans="1:7" s="22" customFormat="1" ht="18.75" x14ac:dyDescent="0.2">
      <c r="A25" s="168"/>
      <c r="B25" s="57" t="s">
        <v>643</v>
      </c>
      <c r="C25" s="51">
        <v>250</v>
      </c>
      <c r="D25" s="55">
        <v>250</v>
      </c>
      <c r="E25" s="8"/>
      <c r="F25" s="196"/>
      <c r="G25" s="7">
        <f>D25*E25</f>
        <v>0</v>
      </c>
    </row>
    <row r="26" spans="1:7" s="22" customFormat="1" ht="18.75" x14ac:dyDescent="0.2">
      <c r="A26" s="168"/>
      <c r="B26" s="57" t="s">
        <v>644</v>
      </c>
      <c r="C26" s="51">
        <v>250</v>
      </c>
      <c r="D26" s="55">
        <v>250</v>
      </c>
      <c r="E26" s="8"/>
      <c r="F26" s="196"/>
      <c r="G26" s="7">
        <f>D26*E26</f>
        <v>0</v>
      </c>
    </row>
    <row r="27" spans="1:7" s="134" customFormat="1" ht="20.25" x14ac:dyDescent="0.2">
      <c r="A27" s="171"/>
      <c r="B27" s="128" t="s">
        <v>494</v>
      </c>
      <c r="C27" s="170"/>
      <c r="D27" s="147"/>
      <c r="E27" s="146"/>
      <c r="F27" s="150"/>
      <c r="G27" s="150"/>
    </row>
    <row r="28" spans="1:7" s="22" customFormat="1" ht="18.75" x14ac:dyDescent="0.2">
      <c r="A28" s="168"/>
      <c r="B28" s="56" t="s">
        <v>647</v>
      </c>
      <c r="C28" s="51">
        <v>180</v>
      </c>
      <c r="D28" s="53">
        <v>150</v>
      </c>
      <c r="E28" s="8"/>
      <c r="F28" s="196"/>
      <c r="G28" s="7">
        <f>D28*E28</f>
        <v>0</v>
      </c>
    </row>
    <row r="29" spans="1:7" s="22" customFormat="1" ht="18.75" x14ac:dyDescent="0.2">
      <c r="A29" s="168"/>
      <c r="B29" s="56" t="s">
        <v>528</v>
      </c>
      <c r="C29" s="110">
        <v>200</v>
      </c>
      <c r="D29" s="111">
        <v>200</v>
      </c>
      <c r="E29" s="8"/>
      <c r="F29" s="249"/>
      <c r="G29" s="7">
        <f>D29*E29</f>
        <v>0</v>
      </c>
    </row>
    <row r="30" spans="1:7" s="22" customFormat="1" ht="18.75" x14ac:dyDescent="0.2">
      <c r="A30" s="168">
        <v>3183</v>
      </c>
      <c r="B30" s="52" t="s">
        <v>646</v>
      </c>
      <c r="C30" s="51">
        <v>180</v>
      </c>
      <c r="D30" s="53">
        <v>350</v>
      </c>
      <c r="E30" s="8"/>
      <c r="F30" s="196"/>
      <c r="G30" s="7">
        <f>D30*E30</f>
        <v>0</v>
      </c>
    </row>
    <row r="31" spans="1:7" s="22" customFormat="1" ht="18.75" x14ac:dyDescent="0.2">
      <c r="A31" s="168">
        <v>711</v>
      </c>
      <c r="B31" s="56" t="s">
        <v>645</v>
      </c>
      <c r="C31" s="51">
        <v>180</v>
      </c>
      <c r="D31" s="53">
        <v>400</v>
      </c>
      <c r="E31" s="8"/>
      <c r="F31" s="196"/>
      <c r="G31" s="7">
        <f>D31*E31</f>
        <v>0</v>
      </c>
    </row>
    <row r="32" spans="1:7" s="22" customFormat="1" ht="18.75" x14ac:dyDescent="0.2">
      <c r="A32" s="168">
        <v>3184</v>
      </c>
      <c r="B32" s="56" t="s">
        <v>527</v>
      </c>
      <c r="C32" s="110">
        <v>300</v>
      </c>
      <c r="D32" s="7">
        <v>460</v>
      </c>
      <c r="E32" s="8"/>
      <c r="F32" s="249"/>
      <c r="G32" s="7">
        <f>D32*E32</f>
        <v>0</v>
      </c>
    </row>
    <row r="33" spans="1:7" s="134" customFormat="1" ht="20.25" x14ac:dyDescent="0.2">
      <c r="A33" s="171"/>
      <c r="B33" s="150" t="s">
        <v>411</v>
      </c>
      <c r="C33" s="150"/>
      <c r="D33" s="147"/>
      <c r="E33" s="146"/>
      <c r="F33" s="150"/>
      <c r="G33" s="150"/>
    </row>
    <row r="34" spans="1:7" s="22" customFormat="1" ht="18.75" x14ac:dyDescent="0.2">
      <c r="A34" s="168">
        <v>713</v>
      </c>
      <c r="B34" s="8" t="s">
        <v>529</v>
      </c>
      <c r="C34" s="8">
        <v>230</v>
      </c>
      <c r="D34" s="7">
        <v>350</v>
      </c>
      <c r="E34" s="8"/>
      <c r="F34" s="249"/>
      <c r="G34" s="7">
        <f t="shared" ref="G34" si="1">D34*E34</f>
        <v>0</v>
      </c>
    </row>
    <row r="35" spans="1:7" s="12" customFormat="1" ht="23.25" x14ac:dyDescent="0.2">
      <c r="A35" s="277" t="s">
        <v>27</v>
      </c>
      <c r="B35" s="277"/>
      <c r="C35" s="82"/>
      <c r="D35" s="27"/>
      <c r="E35" s="82"/>
      <c r="F35" s="95"/>
      <c r="G35" s="93">
        <f>SUM(G17:G34)</f>
        <v>0</v>
      </c>
    </row>
    <row r="36" spans="1:7" s="46" customFormat="1" ht="24.75" customHeight="1" x14ac:dyDescent="0.2">
      <c r="A36" s="44"/>
      <c r="B36" s="45"/>
      <c r="C36" s="45"/>
      <c r="D36" s="45"/>
      <c r="E36" s="45"/>
      <c r="F36" s="97"/>
      <c r="G36" s="45"/>
    </row>
    <row r="37" spans="1:7" s="46" customFormat="1" ht="21.75" customHeight="1" x14ac:dyDescent="0.2">
      <c r="A37" s="44"/>
      <c r="B37" s="103" t="s">
        <v>228</v>
      </c>
      <c r="C37" s="309"/>
      <c r="D37" s="309"/>
      <c r="E37" s="309"/>
      <c r="F37" s="309"/>
      <c r="G37" s="309"/>
    </row>
    <row r="38" spans="1:7" s="47" customFormat="1" ht="20.25" x14ac:dyDescent="0.3">
      <c r="A38" s="44"/>
      <c r="B38" s="104" t="s">
        <v>229</v>
      </c>
      <c r="C38" s="303" t="s">
        <v>230</v>
      </c>
      <c r="D38" s="303"/>
      <c r="E38" s="303"/>
      <c r="F38" s="303"/>
      <c r="G38" s="303"/>
    </row>
    <row r="39" spans="1:7" s="47" customFormat="1" ht="20.25" x14ac:dyDescent="0.3">
      <c r="A39" s="44"/>
      <c r="B39" s="104" t="s">
        <v>231</v>
      </c>
      <c r="C39" s="303" t="s">
        <v>232</v>
      </c>
      <c r="D39" s="303"/>
      <c r="E39" s="303"/>
      <c r="F39" s="303"/>
      <c r="G39" s="303"/>
    </row>
    <row r="40" spans="1:7" s="47" customFormat="1" ht="20.25" x14ac:dyDescent="0.3">
      <c r="A40" s="44"/>
      <c r="B40" s="102" t="s">
        <v>233</v>
      </c>
      <c r="C40" s="304" t="s">
        <v>234</v>
      </c>
      <c r="D40" s="304"/>
      <c r="E40" s="304"/>
      <c r="F40" s="304"/>
      <c r="G40" s="304"/>
    </row>
  </sheetData>
  <sortState ref="B27:H31">
    <sortCondition ref="D27:D31"/>
  </sortState>
  <mergeCells count="21">
    <mergeCell ref="A15:B15"/>
    <mergeCell ref="A9:B9"/>
    <mergeCell ref="A10:B10"/>
    <mergeCell ref="A11:B11"/>
    <mergeCell ref="A12:B12"/>
    <mergeCell ref="A14:B14"/>
    <mergeCell ref="A13:G13"/>
    <mergeCell ref="A4:B4"/>
    <mergeCell ref="A5:B5"/>
    <mergeCell ref="C1:G1"/>
    <mergeCell ref="A2:B2"/>
    <mergeCell ref="C2:G12"/>
    <mergeCell ref="A3:B3"/>
    <mergeCell ref="A6:B6"/>
    <mergeCell ref="A7:B7"/>
    <mergeCell ref="A8:B8"/>
    <mergeCell ref="C40:G40"/>
    <mergeCell ref="A35:B35"/>
    <mergeCell ref="C37:G37"/>
    <mergeCell ref="C38:G38"/>
    <mergeCell ref="C39:G39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B36" sqref="B36"/>
    </sheetView>
  </sheetViews>
  <sheetFormatPr defaultRowHeight="12.75" x14ac:dyDescent="0.2"/>
  <cols>
    <col min="1" max="1" width="7" customWidth="1"/>
    <col min="2" max="2" width="114.7109375" customWidth="1"/>
    <col min="3" max="7" width="12.5703125" customWidth="1"/>
  </cols>
  <sheetData>
    <row r="1" spans="1:7" s="10" customFormat="1" ht="21.75" customHeight="1" x14ac:dyDescent="0.2">
      <c r="A1" s="259" t="s">
        <v>535</v>
      </c>
      <c r="B1" s="260"/>
      <c r="C1" s="317"/>
      <c r="D1" s="317"/>
      <c r="E1" s="317"/>
      <c r="F1" s="317"/>
      <c r="G1" s="317"/>
    </row>
    <row r="2" spans="1:7" s="10" customFormat="1" ht="21.75" customHeight="1" x14ac:dyDescent="0.2">
      <c r="A2" s="259" t="s">
        <v>60</v>
      </c>
      <c r="B2" s="260"/>
      <c r="C2" s="317"/>
      <c r="D2" s="317"/>
      <c r="E2" s="317"/>
      <c r="F2" s="317"/>
      <c r="G2" s="317"/>
    </row>
    <row r="3" spans="1:7" s="10" customFormat="1" ht="21" customHeight="1" x14ac:dyDescent="0.2">
      <c r="A3" s="259" t="s">
        <v>61</v>
      </c>
      <c r="B3" s="260"/>
      <c r="C3" s="317"/>
      <c r="D3" s="317"/>
      <c r="E3" s="317"/>
      <c r="F3" s="317"/>
      <c r="G3" s="317"/>
    </row>
    <row r="4" spans="1:7" s="10" customFormat="1" ht="24" customHeight="1" x14ac:dyDescent="0.2">
      <c r="A4" s="259" t="s">
        <v>62</v>
      </c>
      <c r="B4" s="260"/>
      <c r="C4" s="317"/>
      <c r="D4" s="317"/>
      <c r="E4" s="317"/>
      <c r="F4" s="317"/>
      <c r="G4" s="317"/>
    </row>
    <row r="5" spans="1:7" s="10" customFormat="1" ht="21" customHeight="1" x14ac:dyDescent="0.2">
      <c r="A5" s="259" t="s">
        <v>63</v>
      </c>
      <c r="B5" s="260"/>
      <c r="C5" s="317"/>
      <c r="D5" s="317"/>
      <c r="E5" s="317"/>
      <c r="F5" s="317"/>
      <c r="G5" s="317"/>
    </row>
    <row r="6" spans="1:7" s="10" customFormat="1" ht="23.25" customHeight="1" x14ac:dyDescent="0.2">
      <c r="A6" s="259" t="s">
        <v>65</v>
      </c>
      <c r="B6" s="260"/>
      <c r="C6" s="317"/>
      <c r="D6" s="317"/>
      <c r="E6" s="317"/>
      <c r="F6" s="317"/>
      <c r="G6" s="317"/>
    </row>
    <row r="7" spans="1:7" s="10" customFormat="1" ht="21" customHeight="1" x14ac:dyDescent="0.2">
      <c r="A7" s="259" t="s">
        <v>64</v>
      </c>
      <c r="B7" s="260"/>
      <c r="C7" s="317"/>
      <c r="D7" s="317"/>
      <c r="E7" s="317"/>
      <c r="F7" s="317"/>
      <c r="G7" s="317"/>
    </row>
    <row r="8" spans="1:7" s="10" customFormat="1" ht="21.75" customHeight="1" x14ac:dyDescent="0.2">
      <c r="A8" s="262" t="s">
        <v>283</v>
      </c>
      <c r="B8" s="263"/>
      <c r="C8" s="317"/>
      <c r="D8" s="317"/>
      <c r="E8" s="317"/>
      <c r="F8" s="317"/>
      <c r="G8" s="317"/>
    </row>
    <row r="9" spans="1:7" s="20" customFormat="1" ht="25.5" customHeight="1" x14ac:dyDescent="0.2">
      <c r="A9" s="264" t="s">
        <v>285</v>
      </c>
      <c r="B9" s="265"/>
      <c r="C9" s="265"/>
      <c r="D9" s="265"/>
      <c r="E9" s="265"/>
      <c r="F9" s="265"/>
      <c r="G9" s="266"/>
    </row>
    <row r="10" spans="1:7" ht="18.75" x14ac:dyDescent="0.25">
      <c r="A10" s="88">
        <v>1</v>
      </c>
      <c r="B10" s="173"/>
      <c r="C10" s="318"/>
      <c r="D10" s="318"/>
      <c r="E10" s="318"/>
      <c r="F10" s="318"/>
      <c r="G10" s="318"/>
    </row>
    <row r="11" spans="1:7" ht="18.75" x14ac:dyDescent="0.25">
      <c r="A11" s="88">
        <v>2</v>
      </c>
      <c r="B11" s="173"/>
      <c r="C11" s="318"/>
      <c r="D11" s="318"/>
      <c r="E11" s="318"/>
      <c r="F11" s="318"/>
      <c r="G11" s="318"/>
    </row>
    <row r="12" spans="1:7" ht="18.75" x14ac:dyDescent="0.25">
      <c r="A12" s="88">
        <v>3</v>
      </c>
      <c r="B12" s="173"/>
      <c r="C12" s="318"/>
      <c r="D12" s="318"/>
      <c r="E12" s="318"/>
      <c r="F12" s="318"/>
      <c r="G12" s="318"/>
    </row>
    <row r="13" spans="1:7" ht="18.75" x14ac:dyDescent="0.25">
      <c r="A13" s="88">
        <v>4</v>
      </c>
      <c r="B13" s="173"/>
      <c r="C13" s="318"/>
      <c r="D13" s="318"/>
      <c r="E13" s="318"/>
      <c r="F13" s="318"/>
      <c r="G13" s="318"/>
    </row>
    <row r="14" spans="1:7" ht="18.75" x14ac:dyDescent="0.25">
      <c r="A14" s="88">
        <v>5</v>
      </c>
      <c r="B14" s="173"/>
      <c r="C14" s="318"/>
      <c r="D14" s="318"/>
      <c r="E14" s="318"/>
      <c r="F14" s="318"/>
      <c r="G14" s="318"/>
    </row>
    <row r="15" spans="1:7" ht="18.75" x14ac:dyDescent="0.25">
      <c r="A15" s="88">
        <v>6</v>
      </c>
      <c r="B15" s="173"/>
      <c r="C15" s="318"/>
      <c r="D15" s="318"/>
      <c r="E15" s="318"/>
      <c r="F15" s="318"/>
      <c r="G15" s="318"/>
    </row>
    <row r="16" spans="1:7" ht="18.75" x14ac:dyDescent="0.25">
      <c r="A16" s="88">
        <v>7</v>
      </c>
      <c r="B16" s="173"/>
      <c r="C16" s="318"/>
      <c r="D16" s="318"/>
      <c r="E16" s="318"/>
      <c r="F16" s="318"/>
      <c r="G16" s="318"/>
    </row>
    <row r="17" spans="1:7" ht="18.75" x14ac:dyDescent="0.25">
      <c r="A17" s="88">
        <v>8</v>
      </c>
      <c r="B17" s="173"/>
      <c r="C17" s="318"/>
      <c r="D17" s="318"/>
      <c r="E17" s="318"/>
      <c r="F17" s="318"/>
      <c r="G17" s="318"/>
    </row>
    <row r="18" spans="1:7" ht="18.75" x14ac:dyDescent="0.25">
      <c r="A18" s="88">
        <v>9</v>
      </c>
      <c r="B18" s="173"/>
      <c r="C18" s="318"/>
      <c r="D18" s="318"/>
      <c r="E18" s="318"/>
      <c r="F18" s="318"/>
      <c r="G18" s="318"/>
    </row>
    <row r="19" spans="1:7" ht="18.75" x14ac:dyDescent="0.25">
      <c r="A19" s="88">
        <v>10</v>
      </c>
      <c r="B19" s="173"/>
      <c r="C19" s="318"/>
      <c r="D19" s="318"/>
      <c r="E19" s="318"/>
      <c r="F19" s="318"/>
      <c r="G19" s="318"/>
    </row>
    <row r="20" spans="1:7" ht="18.75" x14ac:dyDescent="0.25">
      <c r="A20" s="88">
        <v>11</v>
      </c>
      <c r="B20" s="173"/>
      <c r="C20" s="318"/>
      <c r="D20" s="318"/>
      <c r="E20" s="318"/>
      <c r="F20" s="318"/>
      <c r="G20" s="318"/>
    </row>
    <row r="21" spans="1:7" ht="18.75" x14ac:dyDescent="0.25">
      <c r="A21" s="88">
        <v>12</v>
      </c>
      <c r="B21" s="173"/>
      <c r="C21" s="318"/>
      <c r="D21" s="318"/>
      <c r="E21" s="318"/>
      <c r="F21" s="318"/>
      <c r="G21" s="318"/>
    </row>
    <row r="22" spans="1:7" ht="18.75" x14ac:dyDescent="0.25">
      <c r="A22" s="88">
        <v>13</v>
      </c>
      <c r="B22" s="173"/>
      <c r="C22" s="319"/>
      <c r="D22" s="320"/>
      <c r="E22" s="320"/>
      <c r="F22" s="320"/>
      <c r="G22" s="321"/>
    </row>
  </sheetData>
  <mergeCells count="23">
    <mergeCell ref="C22:G22"/>
    <mergeCell ref="C17:G17"/>
    <mergeCell ref="C18:G18"/>
    <mergeCell ref="C19:G19"/>
    <mergeCell ref="C20:G20"/>
    <mergeCell ref="C21:G21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A1:B1"/>
    <mergeCell ref="C1:G8"/>
    <mergeCell ref="A2:B2"/>
    <mergeCell ref="A3:B3"/>
    <mergeCell ref="A4:B4"/>
    <mergeCell ref="A5:B5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30" customFormat="1" ht="29.25" customHeight="1" x14ac:dyDescent="0.2">
      <c r="A1" s="323" t="s">
        <v>131</v>
      </c>
      <c r="B1" s="323"/>
      <c r="C1" s="323"/>
      <c r="D1" s="323"/>
      <c r="E1" s="323"/>
      <c r="F1" s="323"/>
      <c r="G1" s="323"/>
      <c r="H1" s="32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</row>
    <row r="2" spans="1:44" s="31" customFormat="1" ht="18.75" x14ac:dyDescent="0.3">
      <c r="A2" s="35"/>
      <c r="B2" s="35"/>
      <c r="C2" s="35"/>
      <c r="D2" s="35"/>
      <c r="E2" s="35"/>
      <c r="F2" s="35"/>
      <c r="G2" s="35"/>
      <c r="H2" s="36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</row>
    <row r="3" spans="1:44" s="31" customFormat="1" ht="18.75" x14ac:dyDescent="0.3">
      <c r="A3" s="322" t="s">
        <v>132</v>
      </c>
      <c r="B3" s="322"/>
      <c r="C3" s="322" t="s">
        <v>133</v>
      </c>
      <c r="D3" s="322"/>
      <c r="E3" s="37"/>
      <c r="F3" s="35"/>
      <c r="G3" s="35"/>
      <c r="H3" s="36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44" s="31" customFormat="1" ht="18.75" x14ac:dyDescent="0.3">
      <c r="A4" s="322" t="s">
        <v>134</v>
      </c>
      <c r="B4" s="322"/>
      <c r="C4" s="322" t="s">
        <v>135</v>
      </c>
      <c r="D4" s="322"/>
      <c r="E4" s="322"/>
      <c r="F4" s="35"/>
      <c r="G4" s="35"/>
      <c r="H4" s="36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44" s="31" customFormat="1" ht="18.75" x14ac:dyDescent="0.3">
      <c r="A5" s="322" t="s">
        <v>136</v>
      </c>
      <c r="B5" s="322"/>
      <c r="C5" s="322" t="s">
        <v>137</v>
      </c>
      <c r="D5" s="322"/>
      <c r="E5" s="322"/>
      <c r="F5" s="35"/>
      <c r="G5" s="35"/>
      <c r="H5" s="36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</row>
    <row r="6" spans="1:44" s="31" customFormat="1" ht="18.75" x14ac:dyDescent="0.3">
      <c r="A6" s="327" t="s">
        <v>138</v>
      </c>
      <c r="B6" s="327"/>
      <c r="C6" s="35"/>
      <c r="D6" s="35"/>
      <c r="E6" s="35"/>
      <c r="F6" s="174"/>
      <c r="G6" s="35"/>
      <c r="H6" s="36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s="31" customFormat="1" ht="12.75" customHeight="1" x14ac:dyDescent="0.3">
      <c r="A7" s="328"/>
      <c r="B7" s="328"/>
      <c r="C7" s="35"/>
      <c r="D7" s="35"/>
      <c r="E7" s="35"/>
      <c r="F7" s="35"/>
      <c r="G7" s="35"/>
      <c r="H7" s="36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</row>
    <row r="8" spans="1:44" s="34" customFormat="1" ht="25.5" x14ac:dyDescent="0.35">
      <c r="A8" s="38"/>
      <c r="B8" s="329" t="s">
        <v>139</v>
      </c>
      <c r="C8" s="330" t="s">
        <v>140</v>
      </c>
      <c r="D8" s="330"/>
      <c r="E8" s="330"/>
      <c r="F8" s="39"/>
      <c r="G8" s="39"/>
      <c r="H8" s="38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</row>
    <row r="9" spans="1:44" s="34" customFormat="1" x14ac:dyDescent="0.2">
      <c r="A9" s="38"/>
      <c r="B9" s="329"/>
      <c r="C9" s="172" t="s">
        <v>141</v>
      </c>
      <c r="D9" s="172" t="s">
        <v>142</v>
      </c>
      <c r="E9" s="172" t="s">
        <v>143</v>
      </c>
      <c r="F9" s="39"/>
      <c r="G9" s="39"/>
      <c r="H9" s="3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</row>
    <row r="10" spans="1:44" s="34" customFormat="1" ht="12.75" customHeight="1" x14ac:dyDescent="0.2">
      <c r="A10" s="38"/>
      <c r="B10" s="331">
        <v>0</v>
      </c>
      <c r="C10" s="331">
        <f>B10*0.15/0.75</f>
        <v>0</v>
      </c>
      <c r="D10" s="331">
        <f>B10*0.45/0.75</f>
        <v>0</v>
      </c>
      <c r="E10" s="331">
        <f>B10*0.25/0.5</f>
        <v>0</v>
      </c>
      <c r="F10" s="39"/>
      <c r="G10" s="39"/>
      <c r="H10" s="38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spans="1:44" s="34" customFormat="1" ht="12.75" customHeight="1" x14ac:dyDescent="0.2">
      <c r="A11" s="38"/>
      <c r="B11" s="331"/>
      <c r="C11" s="331"/>
      <c r="D11" s="331"/>
      <c r="E11" s="331"/>
      <c r="F11" s="39"/>
      <c r="G11" s="39"/>
      <c r="H11" s="38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</row>
    <row r="12" spans="1:44" s="34" customFormat="1" ht="18.75" customHeight="1" x14ac:dyDescent="0.2">
      <c r="A12" s="38"/>
      <c r="B12" s="331"/>
      <c r="C12" s="331"/>
      <c r="D12" s="331"/>
      <c r="E12" s="331"/>
      <c r="F12" s="39"/>
      <c r="G12" s="39"/>
      <c r="H12" s="38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</row>
    <row r="13" spans="1:44" s="34" customFormat="1" ht="10.5" customHeight="1" x14ac:dyDescent="0.2">
      <c r="A13" s="38"/>
      <c r="B13" s="40"/>
      <c r="C13" s="40"/>
      <c r="D13" s="40"/>
      <c r="E13" s="40"/>
      <c r="F13" s="39"/>
      <c r="G13" s="39"/>
      <c r="H13" s="38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</row>
    <row r="14" spans="1:44" s="34" customFormat="1" ht="58.5" customHeight="1" x14ac:dyDescent="0.2">
      <c r="A14" s="324" t="s">
        <v>144</v>
      </c>
      <c r="B14" s="325"/>
      <c r="C14" s="325"/>
      <c r="D14" s="325"/>
      <c r="E14" s="325"/>
      <c r="F14" s="325"/>
      <c r="G14" s="325"/>
      <c r="H14" s="325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1:44" s="34" customFormat="1" ht="38.25" customHeight="1" x14ac:dyDescent="0.2">
      <c r="A15" s="326" t="s">
        <v>145</v>
      </c>
      <c r="B15" s="326"/>
      <c r="C15" s="326"/>
      <c r="D15" s="326"/>
      <c r="E15" s="326"/>
      <c r="F15" s="326"/>
      <c r="G15" s="326"/>
      <c r="H15" s="32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</sheetData>
  <mergeCells count="17"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  <mergeCell ref="A5:B5"/>
    <mergeCell ref="C5:E5"/>
    <mergeCell ref="A1:H1"/>
    <mergeCell ref="A3:B3"/>
    <mergeCell ref="C3:D3"/>
    <mergeCell ref="A4:B4"/>
    <mergeCell ref="C4:E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Меню</vt:lpstr>
      <vt:lpstr>Фуршет</vt:lpstr>
      <vt:lpstr>Кофе-брейк</vt:lpstr>
      <vt:lpstr>Детское</vt:lpstr>
      <vt:lpstr>Вегетарианское</vt:lpstr>
      <vt:lpstr>инфо</vt:lpstr>
      <vt:lpstr>Расчет алкоголя</vt:lpstr>
      <vt:lpstr>Вегетарианское!Область_печати</vt:lpstr>
      <vt:lpstr>Детское!Область_печати</vt:lpstr>
      <vt:lpstr>'Кофе-брейк'!Область_печати</vt:lpstr>
      <vt:lpstr>Меню!Область_печати</vt:lpstr>
      <vt:lpstr>Фуршет!Область_печати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Василькова Татьяна</cp:lastModifiedBy>
  <cp:lastPrinted>2022-04-21T11:43:10Z</cp:lastPrinted>
  <dcterms:created xsi:type="dcterms:W3CDTF">1996-10-08T23:32:33Z</dcterms:created>
  <dcterms:modified xsi:type="dcterms:W3CDTF">2022-06-06T08:04:58Z</dcterms:modified>
</cp:coreProperties>
</file>