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-120" yWindow="120" windowWidth="20730" windowHeight="10920" tabRatio="804"/>
  </bookViews>
  <sheets>
    <sheet name="Меню" sheetId="1" r:id="rId1"/>
    <sheet name="Калькулятор расчета алкоголя" sheetId="15" r:id="rId2"/>
  </sheets>
  <definedNames>
    <definedName name="_xlnm.Print_Area" localSheetId="0">Меню!$B$1:$G$231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5" i="1"/>
  <c r="G26" i="1"/>
  <c r="G27" i="1"/>
  <c r="G28" i="1"/>
  <c r="G29" i="1"/>
  <c r="G30" i="1"/>
  <c r="G31" i="1"/>
  <c r="G32" i="1"/>
  <c r="G34" i="1"/>
  <c r="G35" i="1"/>
  <c r="G36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8" i="1"/>
  <c r="G59" i="1"/>
  <c r="G60" i="1"/>
  <c r="G62" i="1"/>
  <c r="G63" i="1"/>
  <c r="G64" i="1"/>
  <c r="G65" i="1"/>
  <c r="G66" i="1"/>
  <c r="G67" i="1"/>
  <c r="G69" i="1"/>
  <c r="G70" i="1"/>
  <c r="G71" i="1"/>
  <c r="G72" i="1"/>
  <c r="G73" i="1"/>
  <c r="G74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6" i="1"/>
  <c r="G97" i="1"/>
  <c r="G98" i="1"/>
  <c r="G99" i="1"/>
  <c r="G100" i="1"/>
  <c r="G101" i="1"/>
  <c r="G103" i="1"/>
  <c r="G104" i="1"/>
  <c r="G105" i="1"/>
  <c r="G106" i="1"/>
  <c r="G108" i="1"/>
  <c r="G109" i="1"/>
  <c r="G110" i="1"/>
  <c r="G111" i="1"/>
  <c r="G112" i="1"/>
  <c r="G113" i="1"/>
  <c r="G116" i="1"/>
  <c r="G117" i="1"/>
  <c r="G118" i="1"/>
  <c r="G119" i="1"/>
  <c r="G121" i="1"/>
  <c r="G122" i="1"/>
  <c r="G123" i="1"/>
  <c r="G124" i="1"/>
  <c r="G125" i="1"/>
  <c r="G126" i="1"/>
  <c r="G128" i="1"/>
  <c r="G129" i="1"/>
  <c r="G130" i="1"/>
  <c r="G131" i="1"/>
  <c r="G132" i="1"/>
  <c r="G133" i="1"/>
  <c r="G134" i="1"/>
  <c r="G135" i="1"/>
  <c r="G136" i="1"/>
  <c r="G138" i="1"/>
  <c r="G139" i="1"/>
  <c r="G140" i="1"/>
  <c r="G141" i="1"/>
  <c r="G142" i="1"/>
  <c r="G143" i="1"/>
  <c r="G144" i="1"/>
  <c r="G146" i="1"/>
  <c r="G147" i="1"/>
  <c r="G148" i="1"/>
  <c r="G149" i="1"/>
  <c r="G150" i="1"/>
  <c r="G151" i="1"/>
  <c r="G153" i="1"/>
  <c r="G154" i="1"/>
  <c r="G156" i="1"/>
  <c r="G157" i="1"/>
  <c r="G158" i="1"/>
  <c r="G159" i="1"/>
  <c r="G160" i="1"/>
  <c r="G161" i="1"/>
  <c r="G162" i="1"/>
  <c r="G163" i="1"/>
  <c r="G164" i="1"/>
  <c r="G165" i="1"/>
  <c r="G166" i="1"/>
  <c r="G168" i="1"/>
  <c r="G169" i="1"/>
  <c r="G170" i="1"/>
  <c r="G171" i="1"/>
  <c r="G172" i="1"/>
  <c r="G173" i="1"/>
  <c r="G174" i="1"/>
  <c r="G175" i="1"/>
  <c r="G176" i="1"/>
  <c r="G177" i="1"/>
  <c r="G180" i="1"/>
  <c r="G181" i="1"/>
  <c r="G182" i="1"/>
  <c r="G183" i="1"/>
  <c r="G184" i="1"/>
  <c r="G185" i="1"/>
  <c r="G186" i="1"/>
  <c r="G188" i="1"/>
  <c r="G189" i="1"/>
  <c r="G191" i="1"/>
  <c r="G192" i="1"/>
  <c r="G193" i="1"/>
  <c r="G194" i="1"/>
  <c r="G196" i="1"/>
  <c r="G197" i="1"/>
  <c r="G198" i="1"/>
  <c r="G199" i="1"/>
  <c r="G200" i="1"/>
  <c r="G201" i="1"/>
  <c r="G202" i="1"/>
  <c r="G18" i="1"/>
  <c r="G203" i="1" l="1"/>
  <c r="F208" i="1"/>
  <c r="F212" i="1" s="1"/>
  <c r="G213" i="1" l="1"/>
  <c r="E10" i="15"/>
  <c r="D10" i="15"/>
  <c r="C10" i="15"/>
</calcChain>
</file>

<file path=xl/sharedStrings.xml><?xml version="1.0" encoding="utf-8"?>
<sst xmlns="http://schemas.openxmlformats.org/spreadsheetml/2006/main" count="429" uniqueCount="393">
  <si>
    <t>Соус «Сливочно-горчичный» (к птице и белой рыбе на пару)</t>
  </si>
  <si>
    <t>Соус «Сливочно-чесночный» (к птице и белой рыбе)</t>
  </si>
  <si>
    <t>Соус «Грибной» (к птице, свинине и красной рыбе-гриль)</t>
  </si>
  <si>
    <t xml:space="preserve">Плов из баранины </t>
  </si>
  <si>
    <t>Плов из говядины</t>
  </si>
  <si>
    <t>СЛАДКИЙ СТОЛ</t>
  </si>
  <si>
    <t>Салаты из мяса и птицы</t>
  </si>
  <si>
    <t>Овощные салаты</t>
  </si>
  <si>
    <t xml:space="preserve">ГОРЯЧИЕ ЗАКУСКИ </t>
  </si>
  <si>
    <t>Соус «Тар-тар» (к рыбе)</t>
  </si>
  <si>
    <t xml:space="preserve">Шурпа из баранины </t>
  </si>
  <si>
    <t>Утиная грудка «Магре» с карамелизированными яблоками и ягодным соусом</t>
  </si>
  <si>
    <t xml:space="preserve">Жюльен с языком телёнка и шампиньонами под сырно-сливочным соусом </t>
  </si>
  <si>
    <t>0174</t>
  </si>
  <si>
    <t>0175</t>
  </si>
  <si>
    <t>НАЗВАНИЕ БЛЮДА</t>
  </si>
  <si>
    <t>Блюда в парадном исполнении</t>
  </si>
  <si>
    <t>грамм</t>
  </si>
  <si>
    <t>рубли</t>
  </si>
  <si>
    <t>порция</t>
  </si>
  <si>
    <t>Итого</t>
  </si>
  <si>
    <t>Рататуй из овощей</t>
  </si>
  <si>
    <t>Стручковая фасоль, жаренная на гриле в сливочном масле с чесноком</t>
  </si>
  <si>
    <t>цена</t>
  </si>
  <si>
    <t>Уха русская из щуки, судака и лосося, с картофелем, водкой и берёзовым поленом</t>
  </si>
  <si>
    <t xml:space="preserve">Овощи-гриль с орегано и свежим базиликом </t>
  </si>
  <si>
    <t>выход блюда</t>
  </si>
  <si>
    <t>кол-во</t>
  </si>
  <si>
    <t>итого</t>
  </si>
  <si>
    <t>САЛАТЫ</t>
  </si>
  <si>
    <t>ХОЛОДНЫЕ ЗАКУСКИ</t>
  </si>
  <si>
    <t>Холодные закуски из рыбы и морепродуктов</t>
  </si>
  <si>
    <t>Разные холодные закуски</t>
  </si>
  <si>
    <t>Салаты из рыбы и морепродуктов</t>
  </si>
  <si>
    <t>БЛЮДА, ПРИГОТОВЛЕННЫЕ В КАЗАНЕ (заказ минимум от 20 порций)</t>
  </si>
  <si>
    <t>Банкетные блюда из рыбы и морепродуктов</t>
  </si>
  <si>
    <t>Ассорти из грибов и разносолов</t>
  </si>
  <si>
    <t>Свадебный каравай</t>
  </si>
  <si>
    <t>Горячие блюда из птицы</t>
  </si>
  <si>
    <t>Жаркое из телятины с овощами и пряными травами</t>
  </si>
  <si>
    <t xml:space="preserve">СОУСЫ </t>
  </si>
  <si>
    <t>Соус BBQ (к жареному мясу)</t>
  </si>
  <si>
    <t>ХЛЕБ И ВЫПЕЧКА</t>
  </si>
  <si>
    <t>1 шт.</t>
  </si>
  <si>
    <t>Фруктовая ваза (сезонные фрукты)</t>
  </si>
  <si>
    <t>Горячие блюда из рыбы и морепродуктов</t>
  </si>
  <si>
    <t>Горячие блюда из мяса и дичи</t>
  </si>
  <si>
    <t>Салат «Хоровац» из печеных овощей с кинзой и базиликом</t>
  </si>
  <si>
    <r>
      <t>Место проведения:</t>
    </r>
    <r>
      <rPr>
        <sz val="16"/>
        <rFont val="Times New Roman"/>
        <family val="1"/>
        <charset val="204"/>
      </rPr>
      <t xml:space="preserve"> </t>
    </r>
  </si>
  <si>
    <t xml:space="preserve">Тип мероприятия: </t>
  </si>
  <si>
    <t xml:space="preserve">Время проведения: </t>
  </si>
  <si>
    <t>Перманент:</t>
  </si>
  <si>
    <t>литр</t>
  </si>
  <si>
    <t>КАРТА БЕЗАЛКОГОЛЬНЫХ НАПИТКОВ</t>
  </si>
  <si>
    <t>0263</t>
  </si>
  <si>
    <t>Морс из клюквы</t>
  </si>
  <si>
    <t>0264</t>
  </si>
  <si>
    <t>Морс из черной смородины</t>
  </si>
  <si>
    <t>Морс из брусники</t>
  </si>
  <si>
    <t>0265</t>
  </si>
  <si>
    <t>Морс из облепихи</t>
  </si>
  <si>
    <t>0267</t>
  </si>
  <si>
    <t>0262</t>
  </si>
  <si>
    <t>Вода не газированная</t>
  </si>
  <si>
    <t>0270</t>
  </si>
  <si>
    <t xml:space="preserve">Аква Минерале       </t>
  </si>
  <si>
    <t>0272</t>
  </si>
  <si>
    <t>Вода фирменная природная «СмолиноПарк»</t>
  </si>
  <si>
    <t>Вода газированная</t>
  </si>
  <si>
    <t>0273</t>
  </si>
  <si>
    <t>Боржоми (стекло)</t>
  </si>
  <si>
    <t>0276</t>
  </si>
  <si>
    <t>0277</t>
  </si>
  <si>
    <t xml:space="preserve">Аква Минерале         </t>
  </si>
  <si>
    <t>0283</t>
  </si>
  <si>
    <t>Эспрессо</t>
  </si>
  <si>
    <t>По-американски</t>
  </si>
  <si>
    <t>0289</t>
  </si>
  <si>
    <t>0286</t>
  </si>
  <si>
    <t>0287</t>
  </si>
  <si>
    <t>Чай пакетированный черный/зеленый</t>
  </si>
  <si>
    <t>0288</t>
  </si>
  <si>
    <t>Лимон</t>
  </si>
  <si>
    <t>4980</t>
  </si>
  <si>
    <t>Соус «Белое вино» (к рыбе)</t>
  </si>
  <si>
    <t>Плов из цыпленка</t>
  </si>
  <si>
    <t>Соус «Тимьяновый» (к мясу)</t>
  </si>
  <si>
    <t>Холодные закуски из мяса и птицы</t>
  </si>
  <si>
    <r>
      <t xml:space="preserve">Рулетики из блинчика с творожным сыром, вялеными томатами и свежим базиликом  </t>
    </r>
    <r>
      <rPr>
        <b/>
        <sz val="14"/>
        <rFont val="Times New Roman"/>
        <family val="1"/>
        <charset val="204"/>
      </rPr>
      <t>(4 шт.)</t>
    </r>
  </si>
  <si>
    <t>100/120</t>
  </si>
  <si>
    <r>
      <t xml:space="preserve">Рулетики из блинчика с творожным сыром и красной икрой </t>
    </r>
    <r>
      <rPr>
        <b/>
        <sz val="14"/>
        <rFont val="Times New Roman"/>
        <family val="1"/>
        <charset val="204"/>
      </rPr>
      <t>(4 шт.)</t>
    </r>
  </si>
  <si>
    <t>3500/1500/300</t>
  </si>
  <si>
    <t>ОБЩИЙ ИТОГ</t>
  </si>
  <si>
    <t>Рекомендуемый способ расчёта алкоголя на мероприятие:</t>
  </si>
  <si>
    <t xml:space="preserve">1. Игристое вино </t>
  </si>
  <si>
    <t xml:space="preserve"> ~ 150 гр./ чел.</t>
  </si>
  <si>
    <t xml:space="preserve">2. Вино (белое и красное) </t>
  </si>
  <si>
    <t xml:space="preserve"> ~ 450 - 600гр.(3 - 4 бокала)/чел.</t>
  </si>
  <si>
    <t xml:space="preserve">3. Водка </t>
  </si>
  <si>
    <t>~ 200 - 300 гр./чел.</t>
  </si>
  <si>
    <t>4. Коньяк, виски (по желанию)</t>
  </si>
  <si>
    <t>Напишите Количество гостей</t>
  </si>
  <si>
    <t>Количество бутылок</t>
  </si>
  <si>
    <t>Игристое вино (0,75)</t>
  </si>
  <si>
    <t>Вино (0,75)</t>
  </si>
  <si>
    <t>Водка (0,5)</t>
  </si>
  <si>
    <t>Приведенный норматив  является усредненным. При заказе банкета расчёт проводится индивидуально для каждого заказчика и зависит от продолжительности мероприятия, среднего возраста гостей, соотношения мужчин и женщин среди гостей, так же особенностей меню и личных предпочтений.</t>
  </si>
  <si>
    <t>Для получения более точной информации о количестве алкоголя именно для Вашего мероприятия обратитесь к банкет-менеджеру отеля.</t>
  </si>
  <si>
    <t>3311</t>
  </si>
  <si>
    <t>0629</t>
  </si>
  <si>
    <t>0632</t>
  </si>
  <si>
    <t>06562</t>
  </si>
  <si>
    <t>06481</t>
  </si>
  <si>
    <t>06554</t>
  </si>
  <si>
    <t>06568</t>
  </si>
  <si>
    <t>06567</t>
  </si>
  <si>
    <t>06569</t>
  </si>
  <si>
    <t>06542</t>
  </si>
  <si>
    <t>06571</t>
  </si>
  <si>
    <t xml:space="preserve">Цукини, жаренные на гриле и запечённые с помидором и сыром </t>
  </si>
  <si>
    <t>06511</t>
  </si>
  <si>
    <t>06544</t>
  </si>
  <si>
    <t>06488</t>
  </si>
  <si>
    <t>06547</t>
  </si>
  <si>
    <t>06581</t>
  </si>
  <si>
    <t>05946</t>
  </si>
  <si>
    <t>06583</t>
  </si>
  <si>
    <t>06551</t>
  </si>
  <si>
    <t>06586</t>
  </si>
  <si>
    <t>06497</t>
  </si>
  <si>
    <t>06498</t>
  </si>
  <si>
    <t>06753</t>
  </si>
  <si>
    <t>06489</t>
  </si>
  <si>
    <t>06496</t>
  </si>
  <si>
    <t>06503</t>
  </si>
  <si>
    <t>06590</t>
  </si>
  <si>
    <t>06504</t>
  </si>
  <si>
    <t>06494</t>
  </si>
  <si>
    <t>06754</t>
  </si>
  <si>
    <t>06493</t>
  </si>
  <si>
    <t>06593</t>
  </si>
  <si>
    <t>06594</t>
  </si>
  <si>
    <t>06539</t>
  </si>
  <si>
    <t>06541</t>
  </si>
  <si>
    <t>06605</t>
  </si>
  <si>
    <t>06527</t>
  </si>
  <si>
    <t>06603</t>
  </si>
  <si>
    <t>06602</t>
  </si>
  <si>
    <t>06598</t>
  </si>
  <si>
    <t>06607</t>
  </si>
  <si>
    <t>06611</t>
  </si>
  <si>
    <t>06613</t>
  </si>
  <si>
    <t>06616</t>
  </si>
  <si>
    <t>06618</t>
  </si>
  <si>
    <t>06619</t>
  </si>
  <si>
    <t>06620</t>
  </si>
  <si>
    <t>06623</t>
  </si>
  <si>
    <t>06630</t>
  </si>
  <si>
    <t>06473</t>
  </si>
  <si>
    <t>06472</t>
  </si>
  <si>
    <t>06631</t>
  </si>
  <si>
    <t>06634</t>
  </si>
  <si>
    <t>06636</t>
  </si>
  <si>
    <t>06638</t>
  </si>
  <si>
    <t>06640</t>
  </si>
  <si>
    <t>06677</t>
  </si>
  <si>
    <t>06758</t>
  </si>
  <si>
    <t>06759</t>
  </si>
  <si>
    <t>06676</t>
  </si>
  <si>
    <t>06641</t>
  </si>
  <si>
    <t>06680</t>
  </si>
  <si>
    <t>06681</t>
  </si>
  <si>
    <t>06683</t>
  </si>
  <si>
    <t>06684</t>
  </si>
  <si>
    <t>06650</t>
  </si>
  <si>
    <t>06656</t>
  </si>
  <si>
    <t>06658</t>
  </si>
  <si>
    <t>06662</t>
  </si>
  <si>
    <t>06665</t>
  </si>
  <si>
    <t>06670</t>
  </si>
  <si>
    <t>06663</t>
  </si>
  <si>
    <t>06673</t>
  </si>
  <si>
    <t>06674</t>
  </si>
  <si>
    <t>06675</t>
  </si>
  <si>
    <t>4056</t>
  </si>
  <si>
    <t>ООО "СмолиноПарк"</t>
  </si>
  <si>
    <t xml:space="preserve">  Исполнитель</t>
  </si>
  <si>
    <t>Заказчик</t>
  </si>
  <si>
    <t>_____________________ Складановских Н.П.</t>
  </si>
  <si>
    <t xml:space="preserve">_________________________  </t>
  </si>
  <si>
    <t xml:space="preserve">                  м.п.</t>
  </si>
  <si>
    <t>м.п.</t>
  </si>
  <si>
    <r>
      <t>Блинчики с грибным кремом и сыром</t>
    </r>
    <r>
      <rPr>
        <b/>
        <sz val="14"/>
        <rFont val="Times New Roman"/>
        <family val="1"/>
        <charset val="204"/>
      </rPr>
      <t xml:space="preserve"> (4 шт.)</t>
    </r>
  </si>
  <si>
    <r>
      <t xml:space="preserve">Блинчики с языком телёнка и пассерованными овощами </t>
    </r>
    <r>
      <rPr>
        <b/>
        <sz val="14"/>
        <rFont val="Times New Roman"/>
        <family val="1"/>
        <charset val="204"/>
      </rPr>
      <t>(4 шт.)</t>
    </r>
  </si>
  <si>
    <r>
      <t xml:space="preserve">«Капрезе» из спелых томатов с моцареллой и классическим «Песто» </t>
    </r>
    <r>
      <rPr>
        <b/>
        <sz val="14"/>
        <rFont val="Times New Roman"/>
        <family val="1"/>
        <charset val="204"/>
      </rPr>
      <t xml:space="preserve">(заказ от 2 порций) </t>
    </r>
  </si>
  <si>
    <t>Салат по-греческим мотивам с сыром сиртаки и бальзамическим кремом</t>
  </si>
  <si>
    <t>Средиземноморский кокиль с розовой креветкой, кальмаром и мидией в сливочном вине</t>
  </si>
  <si>
    <t>Молодой картофель, запеченный с розмарином и чесноком</t>
  </si>
  <si>
    <t>Салат из печеных овощей (цукини, перец, томат, лук, баклажан с соусом песто)</t>
  </si>
  <si>
    <t>08573</t>
  </si>
  <si>
    <t>3500/1500/50 шт.</t>
  </si>
  <si>
    <t>07698</t>
  </si>
  <si>
    <t>Печеные баклажаны, томаты, сладкий перец, лук, цветная капуста, цукини с йогуртовым соусом</t>
  </si>
  <si>
    <t xml:space="preserve">Картофельный гратен </t>
  </si>
  <si>
    <t>Текстиль:</t>
  </si>
  <si>
    <t xml:space="preserve">Ассорти оливок </t>
  </si>
  <si>
    <t xml:space="preserve">Фотопечать </t>
  </si>
  <si>
    <t>1 лист</t>
  </si>
  <si>
    <t>ТОРТ</t>
  </si>
  <si>
    <t xml:space="preserve">Молоко </t>
  </si>
  <si>
    <t>тарелки</t>
  </si>
  <si>
    <t xml:space="preserve">Приложение №1 </t>
  </si>
  <si>
    <t xml:space="preserve">Ассорти благородных сыров с виноградом, орехами, медом и хрустящими гриссини </t>
  </si>
  <si>
    <t>0266</t>
  </si>
  <si>
    <t>Для улучшения сервиса  через несколько дней после мероприятия с Вами свяжется независимый специалист, и будут заданы вопросы относительно качества обслуживания и услуг</t>
  </si>
  <si>
    <t>Обязательные условия для площадок отеля SMOLINOPARK :</t>
  </si>
  <si>
    <t xml:space="preserve">ПИТАНИЕ АРТИСТОВ </t>
  </si>
  <si>
    <t>ПРОФЕССИЯ/КОММЕНТАРИИ (ВЕГАН И Т.П.)</t>
  </si>
  <si>
    <r>
      <rPr>
        <b/>
        <sz val="12"/>
        <rFont val="Times New Roman"/>
        <family val="1"/>
        <charset val="204"/>
      </rPr>
      <t>ВРЕМЯ ПОДАЧИ</t>
    </r>
    <r>
      <rPr>
        <i/>
        <sz val="16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*не пересекаем с подачей гостям</t>
    </r>
  </si>
  <si>
    <t>КОЛ-ВО</t>
  </si>
  <si>
    <t>ЦЕНА</t>
  </si>
  <si>
    <t>ИТОГО</t>
  </si>
  <si>
    <t xml:space="preserve">Ответственный менеджер:                                Администратор: </t>
  </si>
  <si>
    <t>Кофе/Чай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</si>
  <si>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i/>
        <sz val="14"/>
        <rFont val="Times New Roman"/>
        <family val="1"/>
        <charset val="204"/>
      </rPr>
      <t>Р</t>
    </r>
    <r>
      <rPr>
        <b/>
        <i/>
        <sz val="14"/>
        <rFont val="Times New Roman"/>
        <family val="1"/>
        <charset val="204"/>
      </rPr>
      <t>ассчитано на 30-40 персон</t>
    </r>
  </si>
  <si>
    <r>
      <rPr>
        <b/>
        <sz val="14"/>
        <rFont val="Times New Roman"/>
        <family val="1"/>
        <charset val="204"/>
      </rPr>
      <t>Фонтан  из сгущённого молока и фруктовая станция</t>
    </r>
    <r>
      <rPr>
        <sz val="14"/>
        <rFont val="Times New Roman"/>
        <family val="1"/>
        <charset val="204"/>
      </rPr>
      <t xml:space="preserve">: фонтан с нежным сгущённым молоком, фруктовое ассорти (банан, киви) и печенье саваярди </t>
    </r>
    <r>
      <rPr>
        <b/>
        <i/>
        <sz val="14"/>
        <rFont val="Times New Roman"/>
        <family val="1"/>
        <charset val="204"/>
      </rPr>
      <t>Рассчитано на 30-40 персон</t>
    </r>
  </si>
  <si>
    <t>Капучино</t>
  </si>
  <si>
    <t>1 чайник</t>
  </si>
  <si>
    <t>Чай заварной в ассортименте</t>
  </si>
  <si>
    <t>Cезонные фрукты с ананасом, ягодами и свежей мятой</t>
  </si>
  <si>
    <r>
      <t xml:space="preserve">Рулетики из цукини и баклажана с творожным сыром, томатом черри, грецким орехом и бальзамическим кремом </t>
    </r>
    <r>
      <rPr>
        <b/>
        <sz val="14"/>
        <rFont val="Times New Roman"/>
        <family val="1"/>
        <charset val="204"/>
      </rPr>
      <t>(4 шт.)</t>
    </r>
  </si>
  <si>
    <t>Слабосоленая сельдь с картофелем и маринованными огурчиками</t>
  </si>
  <si>
    <r>
      <t xml:space="preserve">Блинчик с цыплёнком и грибами </t>
    </r>
    <r>
      <rPr>
        <b/>
        <sz val="14"/>
        <rFont val="Times New Roman"/>
        <family val="1"/>
        <charset val="204"/>
      </rPr>
      <t>(4 шт.)</t>
    </r>
  </si>
  <si>
    <t>Каре ягненка с соусом «Гляс де Вьян» с тёплым салатом Хоровац</t>
  </si>
  <si>
    <r>
      <t xml:space="preserve">Рулетики из цукини с легким кремом из авокадо и обжаренными креветками </t>
    </r>
    <r>
      <rPr>
        <b/>
        <sz val="14"/>
        <rFont val="Times New Roman"/>
        <family val="1"/>
        <charset val="204"/>
      </rPr>
      <t>(4 шт)</t>
    </r>
  </si>
  <si>
    <t>Морс ягодный</t>
  </si>
  <si>
    <t>Сметанно-карамельный</t>
  </si>
  <si>
    <t>Фисташка-малина</t>
  </si>
  <si>
    <t>Тирамису</t>
  </si>
  <si>
    <t>Красный бархат</t>
  </si>
  <si>
    <t>Пломбир</t>
  </si>
  <si>
    <t>Три шоколада</t>
  </si>
  <si>
    <t xml:space="preserve">Эстархази </t>
  </si>
  <si>
    <t xml:space="preserve">Индейка су-вид с молодым картофелем перечной сальсой и сливочно-чесночным соусом </t>
  </si>
  <si>
    <t xml:space="preserve">Подкопченное филе цыпленка со стейком из ананаса и медово-горчичным соусом </t>
  </si>
  <si>
    <t>Соус «Брусничный чили» (к красному мясу)</t>
  </si>
  <si>
    <t>Салат с языком теленка, беконом и овощным жюльеном с домашним майонезом</t>
  </si>
  <si>
    <t xml:space="preserve">Салат «Цезарь» с обжаренной куриной грудкой, томатами черри, яйцом, чибаттой и классическим соусом  </t>
  </si>
  <si>
    <t>Сметанно-ягодный с шоколадом</t>
  </si>
  <si>
    <r>
      <t xml:space="preserve">Дата утверждения ассортимента блюд в меню: </t>
    </r>
    <r>
      <rPr>
        <b/>
        <sz val="16"/>
        <color rgb="FFC00000"/>
        <rFont val="Times New Roman"/>
        <family val="1"/>
        <charset val="204"/>
      </rPr>
      <t>за 30 дней до мероприятия</t>
    </r>
  </si>
  <si>
    <t>Контактное лицо:</t>
  </si>
  <si>
    <t xml:space="preserve">Рулеты </t>
  </si>
  <si>
    <t>1 шт.(2кг)</t>
  </si>
  <si>
    <t>1 шт.(1,5кг)</t>
  </si>
  <si>
    <t xml:space="preserve">Салат с цыпленком гриль, стручковой фасолью, мини-кукурузой </t>
  </si>
  <si>
    <t>Стейк из говяжьего языка с перечной сальсой и муссом сливочный хрен</t>
  </si>
  <si>
    <t>Морской гребешок с киноа и тыквенным муссом</t>
  </si>
  <si>
    <t>Вырезка свинины с бейби картофелем, томатами черри и стручковой фасолью с сливочно-грибным соусом</t>
  </si>
  <si>
    <t>Филе дорадо с пряным маслом и овощами гриль</t>
  </si>
  <si>
    <t xml:space="preserve">Стейк форели с муссом из мидий и киноа </t>
  </si>
  <si>
    <r>
      <t xml:space="preserve">Печеный перец с сливочным муссом и анчоусом </t>
    </r>
    <r>
      <rPr>
        <b/>
        <sz val="14"/>
        <rFont val="Times New Roman"/>
        <family val="1"/>
        <charset val="204"/>
      </rPr>
      <t>(4 шт.)</t>
    </r>
  </si>
  <si>
    <r>
      <t xml:space="preserve">Рулетик из форели с творожным сыром и свежим огурцом </t>
    </r>
    <r>
      <rPr>
        <b/>
        <sz val="14"/>
        <rFont val="Times New Roman"/>
        <family val="1"/>
        <charset val="204"/>
      </rPr>
      <t>(4 шт)</t>
    </r>
  </si>
  <si>
    <t xml:space="preserve">Тар-тар из форели с чиабаттой </t>
  </si>
  <si>
    <r>
      <t xml:space="preserve">Ростбиф  </t>
    </r>
    <r>
      <rPr>
        <b/>
        <sz val="14"/>
        <rFont val="Times New Roman"/>
        <family val="1"/>
        <charset val="204"/>
      </rPr>
      <t>(рассчитано на 10-15 персон)</t>
    </r>
  </si>
  <si>
    <r>
      <t xml:space="preserve">Если для проведения программы требуется дополнительное музыкальное, световое или другое оборудование: заказ, монтаж, установка производится только отелем Smolinopark. </t>
    </r>
    <r>
      <rPr>
        <b/>
        <sz val="14"/>
        <rFont val="Times New Roman"/>
        <family val="1"/>
        <charset val="204"/>
      </rPr>
      <t>Другие компании не допускаются.</t>
    </r>
  </si>
  <si>
    <t xml:space="preserve">Запуск фейерверка и пиротехники возможен только силами специалиста отеля Smolinopark </t>
  </si>
  <si>
    <t>Заказчик несёт материальную ответственность за ущерб, причинённый имуществу Исполнителя действиями Заказчика или его гостей во время проведения мероприятия</t>
  </si>
  <si>
    <t xml:space="preserve">В случае возникновения необходимости проведения нестандартной  уборки помещения (ковровое, кафельное покрытие пола, мебель, текстиль ресторана, стены, потолок, предметы интерьера и т.д.) во время или по окончанию мероприятия по вине Заказчика, Заказчик оплачивает Исполнителю штраф согласно прайсу порчи имущества от 2000 руб. </t>
  </si>
  <si>
    <t>Прохладительные напитки</t>
  </si>
  <si>
    <t>Дата проведения: "   "                      2025</t>
  </si>
  <si>
    <t>Салат с форелью-терияки, цукини, томатом черри и миксом салата</t>
  </si>
  <si>
    <t xml:space="preserve">Салат с крокетами из креветок и муссом манго-чили </t>
  </si>
  <si>
    <t xml:space="preserve">Салат с кальмаром, гриссини и тапенадом из оливок </t>
  </si>
  <si>
    <t xml:space="preserve">Салат с тигровыми креветками, мидиями и сыром пармезан </t>
  </si>
  <si>
    <t xml:space="preserve">Салат с тунцом-гриль, свежими овощами и соусом винегрет </t>
  </si>
  <si>
    <t xml:space="preserve">Салат с цыплёнком су-вид в панировке, творожным муссом и сыром пармезан </t>
  </si>
  <si>
    <t xml:space="preserve">Салат с брискетом, бужениной и печеными овощами </t>
  </si>
  <si>
    <t>Салат с ростбифом, молодым картофелем, печеными овощами горчичным соусом</t>
  </si>
  <si>
    <t>Тар-тар из тунца с чиабаттой</t>
  </si>
  <si>
    <t>Севиче из тунца с азиатским соусом и фенхелем</t>
  </si>
  <si>
    <t xml:space="preserve">Севиче из сибаса с ананасовым соусом </t>
  </si>
  <si>
    <t xml:space="preserve">Паштет из печени цыпленка с чибаттой (6 шт.) </t>
  </si>
  <si>
    <t xml:space="preserve">Ростбиф с миксом салата и вялеными томатами </t>
  </si>
  <si>
    <t xml:space="preserve">Солёные грузди со сметаной, луком и укропом </t>
  </si>
  <si>
    <t xml:space="preserve">Стейк кеты с цукини и тапенадом из оливок </t>
  </si>
  <si>
    <t>Филе сибаса с стручковой фасолью, черри и соусом из мидий</t>
  </si>
  <si>
    <t xml:space="preserve">Буженина с шампиньонами, бейби картофелем и соусом BBQ </t>
  </si>
  <si>
    <t>Телячьи щечки с запеченными овощами и соусом «Демиглас»</t>
  </si>
  <si>
    <t>Утиная ножка «Конфи» с молодым картофелем и стручковой фасолью</t>
  </si>
  <si>
    <t xml:space="preserve">Рулет из цыпленка с адыгейским сыром и шпинатом с картофельным гратеном </t>
  </si>
  <si>
    <t>150/150/30</t>
  </si>
  <si>
    <t>140/100/30</t>
  </si>
  <si>
    <t>150/140/30</t>
  </si>
  <si>
    <t>150/130/50</t>
  </si>
  <si>
    <t>120/80/50</t>
  </si>
  <si>
    <t>120/120/30</t>
  </si>
  <si>
    <t>120/100/50</t>
  </si>
  <si>
    <t>Куриная грудка су-вид с сырным пюре, овощным соте перечным соусом</t>
  </si>
  <si>
    <t>120/140/30</t>
  </si>
  <si>
    <t>110/140/20</t>
  </si>
  <si>
    <t>Белая рыба с соте из сладкой моркови, печеным картофелем и сливочным муссом</t>
  </si>
  <si>
    <t>100/120/30</t>
  </si>
  <si>
    <t>110/100/50</t>
  </si>
  <si>
    <t>120/100/40</t>
  </si>
  <si>
    <t>110/120/30</t>
  </si>
  <si>
    <t>110/100/40</t>
  </si>
  <si>
    <t>Салат с утиной грудкой магре и домашним сыром</t>
  </si>
  <si>
    <t>200/40</t>
  </si>
  <si>
    <t>Фермерская форель слабой соли с чиабаттой и сливочным маслом</t>
  </si>
  <si>
    <t>160/100/20</t>
  </si>
  <si>
    <t>150/100</t>
  </si>
  <si>
    <t>150/50/20</t>
  </si>
  <si>
    <t>Отварной язык телёнка с малиновым хреном и русской горчицей</t>
  </si>
  <si>
    <t>220/30</t>
  </si>
  <si>
    <t>120/70/30</t>
  </si>
  <si>
    <t>230/30</t>
  </si>
  <si>
    <r>
      <t xml:space="preserve">Рулетики из ростбифа, c творожным сыром и перцем-конфи </t>
    </r>
    <r>
      <rPr>
        <b/>
        <sz val="14"/>
        <rFont val="Times New Roman"/>
        <family val="1"/>
        <charset val="204"/>
      </rPr>
      <t xml:space="preserve">(4 шт) </t>
    </r>
  </si>
  <si>
    <r>
      <t xml:space="preserve">Рулет из шпинатного бисквита с форелью и сливочным кремом </t>
    </r>
    <r>
      <rPr>
        <b/>
        <sz val="14"/>
        <rFont val="Times New Roman"/>
        <family val="1"/>
        <charset val="204"/>
      </rPr>
      <t xml:space="preserve">(4 шт) </t>
    </r>
  </si>
  <si>
    <t xml:space="preserve">Говяжьи щечки с муссом из цветной капусты </t>
  </si>
  <si>
    <t xml:space="preserve">БАНКЕТНЫЕ БЛЮДА </t>
  </si>
  <si>
    <r>
      <t xml:space="preserve">Стерлядь, фаршированная спаржей подается со сливочным соусом  </t>
    </r>
    <r>
      <rPr>
        <b/>
        <sz val="14"/>
        <rFont val="Times New Roman"/>
        <family val="1"/>
        <charset val="204"/>
      </rPr>
      <t xml:space="preserve">(рассчитано на 15 персон ) </t>
    </r>
  </si>
  <si>
    <r>
      <t xml:space="preserve">Щука, фаршированная муссом из лосося и креветок </t>
    </r>
    <r>
      <rPr>
        <b/>
        <sz val="14"/>
        <rFont val="Times New Roman"/>
        <family val="1"/>
        <charset val="204"/>
      </rPr>
      <t xml:space="preserve">(рассчитано на 10 персон) В МАЕ ОТСУТСТВУЕТ </t>
    </r>
  </si>
  <si>
    <t>МЕНЮ БАНКЕТА от 1.05.2025</t>
  </si>
  <si>
    <t>Соус ягодный (к красному мясу)</t>
  </si>
  <si>
    <t>Сок "Я" (яблоко,персик,вишня,апельсин,мультифрукт)</t>
  </si>
  <si>
    <t>Лимонад классический</t>
  </si>
  <si>
    <t xml:space="preserve">Хлебная корзина с взбитым маслом (хлеб собственного производства, булочки, сырные палочки) </t>
  </si>
  <si>
    <t>240/20</t>
  </si>
  <si>
    <t>1гр.</t>
  </si>
  <si>
    <t xml:space="preserve">Декор-ярус геометрический (аренда/монтаж) </t>
  </si>
  <si>
    <t>1кг.</t>
  </si>
  <si>
    <t xml:space="preserve">Оформление торта: мастика </t>
  </si>
  <si>
    <t xml:space="preserve">Оформление торта: крем-чиз </t>
  </si>
  <si>
    <t xml:space="preserve">Декор на торт: хлопья пищевого золота (1упаковка-2грамма) </t>
  </si>
  <si>
    <t>Декор на торт: Рисовая бумага</t>
  </si>
  <si>
    <t>Декор на торт: Вафельная бумага</t>
  </si>
  <si>
    <r>
      <t xml:space="preserve">Лепка фигур/флористики из мастики </t>
    </r>
    <r>
      <rPr>
        <b/>
        <i/>
        <sz val="14"/>
        <rFont val="Times New Roman"/>
        <family val="1"/>
        <charset val="204"/>
      </rPr>
      <t>Стоимость от 500 до 3000 руб.</t>
    </r>
  </si>
  <si>
    <t>100гр.</t>
  </si>
  <si>
    <t xml:space="preserve">Муляжный ярус с текстурой покрытия как основной торт (аренда/монтаж) </t>
  </si>
  <si>
    <t>Оформление торта: шоколад молочный/белый</t>
  </si>
  <si>
    <t>Винный сет: сыровяленые деликатесы, благородные сыры, греческие оливки, паштет из птицы с чиабаттой, хрустящими гриссини, виноградом и ягодный конфитюр</t>
  </si>
  <si>
    <t>Старорусские мясные закуски: буженина, ростбиф, язык теленка, куриный рулет, с горчицей и малиновым хреном</t>
  </si>
  <si>
    <t>Ассорти сыровяленых деликатесов: сыровяленная коппа, утиная грудка, индейка с курагой и орехом</t>
  </si>
  <si>
    <t>Икра красная с чибаттой и сливочным маслом (8 шт.)</t>
  </si>
  <si>
    <t>Русский сет: капуста квашенная с клюквой, сало домашнее, малосольные огурчики, маринованные огурчики, кукуруза, томаты черри, бейби-картофель, гренки бородино, горчица и малиновый хрен</t>
  </si>
  <si>
    <t>Ассорти разносолов: корнишоны, бочковые томаты, бочковые огурцы, капуста пелюстка, мини-перец, мини-кукуруза, маринованная черемша</t>
  </si>
  <si>
    <t>Свежие овощи и зелень: свежий огурец, помидор, сладкий перец, редис, сельдерей, сервированные букетом свежей зелени</t>
  </si>
  <si>
    <t>Рыбное плато: форель слабосоленая, тигровая креветка, масленная рыба, рыбный рулет с салатом и лимоном</t>
  </si>
  <si>
    <t>Тар-тар из говядины с каперсом и чиабаттой (6 шт.)</t>
  </si>
  <si>
    <t>Сыровяленная коппа с грушей в вине и сыром дорблю</t>
  </si>
  <si>
    <t xml:space="preserve">ГОРЯЧИЕ БЛЮДА </t>
  </si>
  <si>
    <r>
      <t xml:space="preserve">Буженина </t>
    </r>
    <r>
      <rPr>
        <b/>
        <sz val="14"/>
        <rFont val="Times New Roman"/>
        <family val="1"/>
        <charset val="204"/>
      </rPr>
      <t xml:space="preserve">(рассчитано на 15 персон) </t>
    </r>
  </si>
  <si>
    <r>
      <t xml:space="preserve">Баран, запеченный целиком </t>
    </r>
    <r>
      <rPr>
        <b/>
        <sz val="14"/>
        <rFont val="Times New Roman"/>
        <family val="1"/>
        <charset val="204"/>
      </rPr>
      <t>(рассчитано на 30-40 персон)</t>
    </r>
    <r>
      <rPr>
        <i/>
        <sz val="14"/>
        <rFont val="Times New Roman"/>
        <family val="1"/>
        <charset val="204"/>
      </rPr>
      <t xml:space="preserve"> - оригинальная подача от Шеф-повара, фирменное блюдо!</t>
    </r>
  </si>
  <si>
    <r>
      <t xml:space="preserve">Нога молодого барашка, запечёная с ароматными травами и кореньями </t>
    </r>
    <r>
      <rPr>
        <b/>
        <sz val="14"/>
        <rFont val="Times New Roman"/>
        <family val="1"/>
        <charset val="204"/>
      </rPr>
      <t xml:space="preserve">(рассчитано на 10 персон) </t>
    </r>
    <r>
      <rPr>
        <sz val="14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- оригинальная подача от Шеф-повара!</t>
    </r>
  </si>
  <si>
    <r>
      <t xml:space="preserve">Запеченная утка в восточном стиле с соусом «Манго-Чили» и овощами </t>
    </r>
    <r>
      <rPr>
        <b/>
        <sz val="14"/>
        <rFont val="Times New Roman"/>
        <family val="1"/>
        <charset val="204"/>
      </rPr>
      <t xml:space="preserve">(рассчитано на 6-8 персон) </t>
    </r>
    <r>
      <rPr>
        <i/>
        <sz val="14"/>
        <rFont val="Times New Roman"/>
        <family val="1"/>
        <charset val="204"/>
      </rPr>
      <t>- оригинальная подача от Шеф-повара!</t>
    </r>
  </si>
  <si>
    <r>
      <t xml:space="preserve">Гусь, фаршированный гречкой, черносливом  </t>
    </r>
    <r>
      <rPr>
        <b/>
        <sz val="14"/>
        <rFont val="Times New Roman"/>
        <family val="1"/>
        <charset val="204"/>
      </rPr>
      <t xml:space="preserve">(рассчитано на 6-8 персон) </t>
    </r>
    <r>
      <rPr>
        <i/>
        <sz val="14"/>
        <rFont val="Times New Roman"/>
        <family val="1"/>
        <charset val="204"/>
      </rPr>
      <t>- оригинальная подача от Шеф-повара!</t>
    </r>
  </si>
  <si>
    <r>
      <t xml:space="preserve">Ассорти морепродуктов на гриле: тигровые креветки, королевские креветки, форель,  морские гребешки, кальмар, чиабатта, соус «тар-тар» и сливочный с манго </t>
    </r>
    <r>
      <rPr>
        <b/>
        <sz val="14"/>
        <rFont val="Times New Roman"/>
        <family val="1"/>
        <charset val="204"/>
      </rPr>
      <t xml:space="preserve">(рассчитано на 6-8 персон)  </t>
    </r>
  </si>
  <si>
    <t xml:space="preserve">Банкетные блюда из мяса и птицы </t>
  </si>
  <si>
    <t>Брискет с терияки и салатом коул слоу</t>
  </si>
  <si>
    <t>Напитки:  Морс 200 мл.; Чай пакетированный/Кофе заварной; Лимон/Молоко</t>
  </si>
  <si>
    <t>Хлебная корзина</t>
  </si>
  <si>
    <t xml:space="preserve">Торт праздничный с текстурой покрытия: сливочный крем или зеркальная глазурь, индивидуальным дизайном и начинкой на выбор, мин. заказ от 2х кг. </t>
  </si>
  <si>
    <t>150/120/30</t>
  </si>
  <si>
    <t xml:space="preserve">Телятина «Велингтон» с овощным тар-таром и соусом «Демиглас» </t>
  </si>
  <si>
    <r>
      <t xml:space="preserve">Рулетики из блинчика с форелью, творожным сыром  и свежим огурцом </t>
    </r>
    <r>
      <rPr>
        <b/>
        <sz val="14"/>
        <rFont val="Times New Roman"/>
        <family val="1"/>
        <charset val="204"/>
      </rPr>
      <t>(4 шт.)</t>
    </r>
  </si>
  <si>
    <t>Печеная свекла с кремом из сыра, рукколой и шпинатом</t>
  </si>
  <si>
    <r>
      <t xml:space="preserve">Форель, запеченая целиком, фаршированный морепродуктами </t>
    </r>
    <r>
      <rPr>
        <b/>
        <sz val="14"/>
        <rFont val="Times New Roman"/>
        <family val="1"/>
        <charset val="204"/>
      </rPr>
      <t>(рассчитано на 15-20 персон)</t>
    </r>
  </si>
  <si>
    <t>Эвервес кола/тоник</t>
  </si>
  <si>
    <t xml:space="preserve">Эвервес кола/тоник </t>
  </si>
  <si>
    <t>10гр.</t>
  </si>
  <si>
    <t>10мл.</t>
  </si>
  <si>
    <r>
      <t>Салат «Цезарь» с тигровыми креветками, томатами черри, яйцом, чиабаттой и классическим соусом</t>
    </r>
    <r>
      <rPr>
        <b/>
        <sz val="14"/>
        <rFont val="Times New Roman"/>
        <family val="1"/>
        <charset val="204"/>
      </rPr>
      <t xml:space="preserve"> </t>
    </r>
  </si>
  <si>
    <r>
      <t>Салат с языком, печеным перцем, томатами черри, маринованным огурцом и миксом-салата с горчичным соусом</t>
    </r>
    <r>
      <rPr>
        <b/>
        <sz val="14"/>
        <rFont val="Times New Roman"/>
        <family val="1"/>
        <charset val="204"/>
      </rPr>
      <t xml:space="preserve"> </t>
    </r>
  </si>
  <si>
    <r>
      <t>Утиная грудка Магре с пряной грушей под ягодным муссом</t>
    </r>
    <r>
      <rPr>
        <b/>
        <sz val="14"/>
        <rFont val="Times New Roman"/>
        <family val="1"/>
        <charset val="204"/>
      </rPr>
      <t xml:space="preserve">  </t>
    </r>
  </si>
  <si>
    <t xml:space="preserve">Блинчики </t>
  </si>
  <si>
    <r>
      <t>Жюльен с курицей и шампиньонами под сырно-сливочным соусом</t>
    </r>
    <r>
      <rPr>
        <b/>
        <sz val="14"/>
        <rFont val="Times New Roman"/>
        <family val="1"/>
        <charset val="204"/>
      </rPr>
      <t xml:space="preserve"> </t>
    </r>
  </si>
  <si>
    <r>
      <t>Жюльен из лесных грибов  под сырной корочкой</t>
    </r>
    <r>
      <rPr>
        <b/>
        <sz val="14"/>
        <rFont val="Times New Roman"/>
        <family val="1"/>
        <charset val="204"/>
      </rPr>
      <t xml:space="preserve">  </t>
    </r>
  </si>
  <si>
    <r>
      <t>Слоеный бриошь с куриным соте и овощами</t>
    </r>
    <r>
      <rPr>
        <b/>
        <sz val="14"/>
        <rFont val="Times New Roman"/>
        <family val="1"/>
        <charset val="204"/>
      </rPr>
      <t xml:space="preserve"> </t>
    </r>
  </si>
  <si>
    <r>
      <t>Тунец в кунжуте с салатом из печеных овощей</t>
    </r>
    <r>
      <rPr>
        <b/>
        <sz val="14"/>
        <rFont val="Times New Roman"/>
        <family val="1"/>
        <charset val="204"/>
      </rPr>
      <t xml:space="preserve"> </t>
    </r>
  </si>
  <si>
    <t xml:space="preserve">ГАРНИРЫ </t>
  </si>
  <si>
    <r>
      <t xml:space="preserve">Дата утверждение кол-ва гостей: </t>
    </r>
    <r>
      <rPr>
        <b/>
        <sz val="16"/>
        <color rgb="FFC00000"/>
        <rFont val="Times New Roman"/>
        <family val="1"/>
        <charset val="204"/>
      </rPr>
      <t xml:space="preserve">за 7 дней </t>
    </r>
  </si>
  <si>
    <r>
      <t xml:space="preserve">Cогласование ассортимента блюда на банкет производится не позднее </t>
    </r>
    <r>
      <rPr>
        <b/>
        <sz val="14"/>
        <rFont val="Times New Roman"/>
        <family val="1"/>
        <charset val="204"/>
      </rPr>
      <t>1 месяца</t>
    </r>
    <r>
      <rPr>
        <sz val="14"/>
        <rFont val="Times New Roman"/>
        <family val="1"/>
        <charset val="204"/>
      </rPr>
      <t xml:space="preserve"> до даты мероприятия.</t>
    </r>
  </si>
  <si>
    <r>
      <t xml:space="preserve">Окончательное утверждение количества гостей и ассортимента блюд производится не менее, чем </t>
    </r>
    <r>
      <rPr>
        <b/>
        <sz val="14"/>
        <rFont val="Times New Roman"/>
        <family val="1"/>
        <charset val="204"/>
      </rPr>
      <t>за 7 календарных дне</t>
    </r>
    <r>
      <rPr>
        <sz val="14"/>
        <rFont val="Times New Roman"/>
        <family val="1"/>
        <charset val="204"/>
      </rPr>
      <t>й до даты проведения мероприятия.</t>
    </r>
  </si>
  <si>
    <r>
      <rPr>
        <b/>
        <sz val="14"/>
        <rFont val="Times New Roman"/>
        <family val="1"/>
        <charset val="204"/>
      </rPr>
      <t>В ресторане ХО:</t>
    </r>
    <r>
      <rPr>
        <sz val="14"/>
        <rFont val="Times New Roman"/>
        <family val="1"/>
        <charset val="204"/>
      </rPr>
      <t xml:space="preserve"> Аренда музыкального и светового оборудования отеля - </t>
    </r>
    <r>
      <rPr>
        <b/>
        <sz val="14"/>
        <rFont val="Times New Roman"/>
        <family val="1"/>
        <charset val="204"/>
      </rPr>
      <t xml:space="preserve">35000 рублей. </t>
    </r>
  </si>
  <si>
    <r>
      <t xml:space="preserve">Аренда ресторана от 5000 до 20000 руб., в зависимости от выбранного зала, в случае заказа развлекательной части мероприятия в отеле- </t>
    </r>
    <r>
      <rPr>
        <b/>
        <sz val="14"/>
        <rFont val="Times New Roman"/>
        <family val="1"/>
        <charset val="204"/>
      </rPr>
      <t>аренда зала, в подарок!</t>
    </r>
  </si>
  <si>
    <r>
      <t xml:space="preserve">На территории всего комплекса Smolinopark- </t>
    </r>
    <r>
      <rPr>
        <b/>
        <sz val="14"/>
        <rFont val="Times New Roman"/>
        <family val="1"/>
        <charset val="204"/>
      </rPr>
      <t>Запрещается использование свечей, стриммеров и хлопушек,конфети и т.п.</t>
    </r>
  </si>
  <si>
    <r>
      <rPr>
        <b/>
        <sz val="14"/>
        <rFont val="Times New Roman"/>
        <family val="1"/>
        <charset val="204"/>
      </rPr>
      <t>Не допускается</t>
    </r>
    <r>
      <rPr>
        <sz val="14"/>
        <rFont val="Times New Roman"/>
        <family val="1"/>
        <charset val="204"/>
      </rPr>
      <t xml:space="preserve"> употребление своих пищевых продуктов, кондитерских изделий и безалкогольных напитков на территории ресторанов Smolinopark </t>
    </r>
  </si>
  <si>
    <t>ФИО:                                                              Дата:</t>
  </si>
  <si>
    <r>
      <t xml:space="preserve">Ресторан предоставляется для проведения мероприятия, длительностью не более  6 часов. Продление аренды зала свыше 6 часов или после 01:00 составляет 15 000руб.\час. </t>
    </r>
    <r>
      <rPr>
        <i/>
        <sz val="11"/>
        <rFont val="Times New Roman"/>
        <family val="1"/>
        <charset val="204"/>
      </rPr>
      <t xml:space="preserve">*в случае если предоставить услугу продления возможно в день заказа </t>
    </r>
  </si>
  <si>
    <t>С условиями, ассортиментом, количеством блюд/напитков, временем проведения мероприятия ознакомлен и согласен:</t>
  </si>
  <si>
    <r>
      <rPr>
        <sz val="14"/>
        <rFont val="Times New Roman"/>
        <family val="1"/>
        <charset val="204"/>
      </rPr>
      <t>Салат:</t>
    </r>
    <r>
      <rPr>
        <b/>
        <sz val="14"/>
        <rFont val="Times New Roman"/>
        <family val="1"/>
        <charset val="204"/>
      </rPr>
      <t xml:space="preserve"> Салат овощной из свежих томатов, огурцов, редиса, паприки с оливковым маслом / Цезарь с куриным филе </t>
    </r>
  </si>
  <si>
    <r>
      <rPr>
        <sz val="14"/>
        <rFont val="Times New Roman"/>
        <family val="1"/>
        <charset val="204"/>
      </rPr>
      <t>Горячее блюдо:</t>
    </r>
    <r>
      <rPr>
        <b/>
        <sz val="14"/>
        <rFont val="Times New Roman"/>
        <family val="1"/>
        <charset val="204"/>
      </rPr>
      <t xml:space="preserve"> Шашлык из курицы с соусом «BBQ» и картофельные дольки запеченные с чесноком/ Свиной стейк с картофелем по-провански и соусом «BBQ» / Кальмары в сливочном соусе с рисом Басмати</t>
    </r>
  </si>
  <si>
    <r>
      <t>Кол-во человек:</t>
    </r>
    <r>
      <rPr>
        <sz val="16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</si>
</sst>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0"/>
      <name val="Arial"/>
    </font>
    <font>
      <sz val="10"/>
      <name val="Helv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indexed="60"/>
      <name val="Arial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  <font>
      <b/>
      <i/>
      <sz val="18"/>
      <color indexed="8"/>
      <name val="Times New Roman"/>
      <family val="1"/>
      <charset val="204"/>
    </font>
    <font>
      <b/>
      <sz val="10"/>
      <name val="Helv"/>
    </font>
    <font>
      <sz val="12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b/>
      <sz val="16"/>
      <color rgb="FFC00000"/>
      <name val="Times New Roman"/>
      <family val="1"/>
      <charset val="204"/>
    </font>
    <font>
      <i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40">
    <xf numFmtId="0" fontId="0" fillId="0" borderId="0" xfId="0"/>
    <xf numFmtId="0" fontId="1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6" fillId="4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2" xfId="0" applyFont="1" applyFill="1" applyBorder="1"/>
    <xf numFmtId="0" fontId="30" fillId="0" borderId="0" xfId="0" applyFont="1" applyFill="1"/>
    <xf numFmtId="0" fontId="30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0" fillId="4" borderId="0" xfId="0" applyFont="1" applyFill="1"/>
    <xf numFmtId="0" fontId="30" fillId="4" borderId="0" xfId="0" applyFont="1" applyFill="1" applyBorder="1"/>
    <xf numFmtId="0" fontId="30" fillId="4" borderId="0" xfId="0" applyFont="1" applyFill="1" applyAlignment="1">
      <alignment horizontal="left"/>
    </xf>
    <xf numFmtId="0" fontId="0" fillId="4" borderId="0" xfId="0" applyFill="1" applyBorder="1"/>
    <xf numFmtId="0" fontId="0" fillId="4" borderId="0" xfId="0" applyFill="1"/>
    <xf numFmtId="0" fontId="34" fillId="4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wrapText="1"/>
    </xf>
    <xf numFmtId="2" fontId="16" fillId="0" borderId="1" xfId="0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49" fontId="23" fillId="0" borderId="1" xfId="0" applyNumberFormat="1" applyFont="1" applyFill="1" applyBorder="1" applyAlignment="1">
      <alignment horizontal="right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 shrinkToFit="1"/>
    </xf>
    <xf numFmtId="0" fontId="15" fillId="7" borderId="1" xfId="0" applyFont="1" applyFill="1" applyBorder="1" applyAlignment="1">
      <alignment horizontal="right" vertical="center" wrapText="1"/>
    </xf>
    <xf numFmtId="0" fontId="16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vertical="center" wrapText="1"/>
    </xf>
    <xf numFmtId="0" fontId="38" fillId="4" borderId="0" xfId="0" applyFont="1" applyFill="1"/>
    <xf numFmtId="0" fontId="7" fillId="7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0" fontId="10" fillId="0" borderId="1" xfId="2" applyFont="1" applyFill="1" applyBorder="1" applyAlignment="1">
      <alignment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right" vertical="center" wrapText="1"/>
    </xf>
    <xf numFmtId="0" fontId="15" fillId="7" borderId="1" xfId="0" applyNumberFormat="1" applyFont="1" applyFill="1" applyBorder="1" applyAlignment="1">
      <alignment horizontal="right" vertical="center" wrapText="1"/>
    </xf>
    <xf numFmtId="0" fontId="8" fillId="7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17" fillId="4" borderId="1" xfId="0" applyFont="1" applyFill="1" applyBorder="1" applyAlignment="1">
      <alignment horizontal="right" vertical="center" wrapText="1"/>
    </xf>
    <xf numFmtId="0" fontId="39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7" fillId="7" borderId="1" xfId="0" applyFont="1" applyFill="1" applyBorder="1" applyAlignment="1">
      <alignment horizontal="center" vertical="center" wrapText="1" shrinkToFit="1"/>
    </xf>
    <xf numFmtId="0" fontId="19" fillId="7" borderId="1" xfId="0" applyFont="1" applyFill="1" applyBorder="1" applyAlignment="1">
      <alignment horizontal="center" vertical="center" wrapText="1" shrinkToFit="1"/>
    </xf>
    <xf numFmtId="0" fontId="16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3" fillId="8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left"/>
    </xf>
    <xf numFmtId="0" fontId="35" fillId="5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top" wrapText="1"/>
    </xf>
    <xf numFmtId="0" fontId="20" fillId="4" borderId="0" xfId="0" applyFont="1" applyFill="1" applyBorder="1" applyAlignment="1">
      <alignment horizontal="center" vertical="top" wrapText="1"/>
    </xf>
    <xf numFmtId="0" fontId="20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left"/>
    </xf>
    <xf numFmtId="0" fontId="31" fillId="4" borderId="0" xfId="0" applyFont="1" applyFill="1" applyBorder="1" applyAlignment="1">
      <alignment horizontal="left"/>
    </xf>
    <xf numFmtId="0" fontId="32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/>
    </xf>
    <xf numFmtId="0" fontId="34" fillId="5" borderId="1" xfId="0" applyFont="1" applyFill="1" applyBorder="1" applyAlignment="1">
      <alignment horizontal="center" vertical="center"/>
    </xf>
  </cellXfs>
  <cellStyles count="3">
    <cellStyle name="0,0_x000d__x000a_NA_x000d__x000a_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FFFC75"/>
      <color rgb="FFEEECE1"/>
      <color rgb="FFC4D79B"/>
      <color rgb="FFB8CCE4"/>
      <color rgb="FFFFCCFF"/>
      <color rgb="FFFFCC99"/>
      <color rgb="FFFFCC66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1122023</xdr:colOff>
      <xdr:row>2</xdr:row>
      <xdr:rowOff>118835</xdr:rowOff>
    </xdr:from>
    <xdr:to>
      <xdr:col>6</xdr:col>
      <xdr:colOff>476023</xdr:colOff>
      <xdr:row>10</xdr:row>
      <xdr:rowOff>5978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4923" y="690335"/>
          <a:ext cx="4586400" cy="2115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CCFF"/>
    <pageSetUpPr fitToPage="1"/>
  </sheetPr>
  <dimension ref="A1:G275"/>
  <sheetViews>
    <sheetView tabSelected="1" view="pageBreakPreview" topLeftCell="B1" zoomScale="60" zoomScaleNormal="69" workbookViewId="0">
      <selection activeCell="B43" sqref="B43"/>
    </sheetView>
  </sheetViews>
  <sheetFormatPr defaultColWidth="9.140625" defaultRowHeight="18" x14ac:dyDescent="0.2"/>
  <cols>
    <col min="1" max="1" width="12.28515625" style="10" hidden="1" customWidth="1"/>
    <col min="2" max="2" width="171.7109375" style="13" customWidth="1"/>
    <col min="3" max="3" width="19" style="7" customWidth="1"/>
    <col min="4" max="4" width="19" style="91" customWidth="1"/>
    <col min="5" max="5" width="19" style="95" customWidth="1"/>
    <col min="6" max="6" width="19" style="84" customWidth="1"/>
    <col min="7" max="7" width="19" style="91" customWidth="1"/>
    <col min="8" max="16384" width="9.140625" style="91"/>
  </cols>
  <sheetData>
    <row r="1" spans="1:7" s="51" customFormat="1" ht="23.25" customHeight="1" x14ac:dyDescent="0.2">
      <c r="A1" s="73"/>
      <c r="B1" s="74"/>
      <c r="C1" s="106" t="s">
        <v>211</v>
      </c>
      <c r="D1" s="106"/>
      <c r="E1" s="106"/>
      <c r="F1" s="106"/>
      <c r="G1" s="106"/>
    </row>
    <row r="2" spans="1:7" s="4" customFormat="1" ht="21.75" customHeight="1" x14ac:dyDescent="0.2">
      <c r="A2" s="107" t="s">
        <v>269</v>
      </c>
      <c r="B2" s="107"/>
      <c r="C2" s="108"/>
      <c r="D2" s="108"/>
      <c r="E2" s="108"/>
      <c r="F2" s="108"/>
      <c r="G2" s="108"/>
    </row>
    <row r="3" spans="1:7" s="4" customFormat="1" ht="21.75" customHeight="1" x14ac:dyDescent="0.2">
      <c r="A3" s="107" t="s">
        <v>48</v>
      </c>
      <c r="B3" s="107"/>
      <c r="C3" s="108"/>
      <c r="D3" s="108"/>
      <c r="E3" s="108"/>
      <c r="F3" s="108"/>
      <c r="G3" s="108"/>
    </row>
    <row r="4" spans="1:7" s="4" customFormat="1" ht="21" customHeight="1" x14ac:dyDescent="0.2">
      <c r="A4" s="107" t="s">
        <v>49</v>
      </c>
      <c r="B4" s="107"/>
      <c r="C4" s="108"/>
      <c r="D4" s="108"/>
      <c r="E4" s="108"/>
      <c r="F4" s="108"/>
      <c r="G4" s="108"/>
    </row>
    <row r="5" spans="1:7" s="4" customFormat="1" ht="24" customHeight="1" x14ac:dyDescent="0.2">
      <c r="A5" s="107" t="s">
        <v>50</v>
      </c>
      <c r="B5" s="107"/>
      <c r="C5" s="108"/>
      <c r="D5" s="108"/>
      <c r="E5" s="108"/>
      <c r="F5" s="108"/>
      <c r="G5" s="108"/>
    </row>
    <row r="6" spans="1:7" s="4" customFormat="1" ht="21" customHeight="1" x14ac:dyDescent="0.2">
      <c r="A6" s="107" t="s">
        <v>392</v>
      </c>
      <c r="B6" s="107"/>
      <c r="C6" s="108"/>
      <c r="D6" s="108"/>
      <c r="E6" s="108"/>
      <c r="F6" s="108"/>
      <c r="G6" s="108"/>
    </row>
    <row r="7" spans="1:7" s="4" customFormat="1" ht="23.25" customHeight="1" x14ac:dyDescent="0.2">
      <c r="A7" s="107" t="s">
        <v>250</v>
      </c>
      <c r="B7" s="107"/>
      <c r="C7" s="108"/>
      <c r="D7" s="108"/>
      <c r="E7" s="108"/>
      <c r="F7" s="108"/>
      <c r="G7" s="108"/>
    </row>
    <row r="8" spans="1:7" s="4" customFormat="1" ht="21" customHeight="1" x14ac:dyDescent="0.2">
      <c r="A8" s="107" t="s">
        <v>51</v>
      </c>
      <c r="B8" s="107"/>
      <c r="C8" s="108"/>
      <c r="D8" s="108"/>
      <c r="E8" s="108"/>
      <c r="F8" s="108"/>
      <c r="G8" s="108"/>
    </row>
    <row r="9" spans="1:7" s="4" customFormat="1" ht="21.75" customHeight="1" x14ac:dyDescent="0.2">
      <c r="A9" s="109" t="s">
        <v>222</v>
      </c>
      <c r="B9" s="109"/>
      <c r="C9" s="108"/>
      <c r="D9" s="108"/>
      <c r="E9" s="108"/>
      <c r="F9" s="108"/>
      <c r="G9" s="108"/>
    </row>
    <row r="10" spans="1:7" s="4" customFormat="1" ht="21.75" customHeight="1" x14ac:dyDescent="0.2">
      <c r="A10" s="109" t="s">
        <v>204</v>
      </c>
      <c r="B10" s="109"/>
      <c r="C10" s="108"/>
      <c r="D10" s="108"/>
      <c r="E10" s="108"/>
      <c r="F10" s="108"/>
      <c r="G10" s="108"/>
    </row>
    <row r="11" spans="1:7" s="4" customFormat="1" ht="24.75" customHeight="1" x14ac:dyDescent="0.2">
      <c r="A11" s="109" t="s">
        <v>249</v>
      </c>
      <c r="B11" s="109"/>
      <c r="C11" s="108"/>
      <c r="D11" s="108"/>
      <c r="E11" s="108"/>
      <c r="F11" s="108"/>
      <c r="G11" s="108"/>
    </row>
    <row r="12" spans="1:7" s="4" customFormat="1" ht="21" customHeight="1" x14ac:dyDescent="0.2">
      <c r="A12" s="109" t="s">
        <v>380</v>
      </c>
      <c r="B12" s="109"/>
      <c r="C12" s="108"/>
      <c r="D12" s="108"/>
      <c r="E12" s="108"/>
      <c r="F12" s="108"/>
      <c r="G12" s="108"/>
    </row>
    <row r="13" spans="1:7" s="14" customFormat="1" ht="25.5" customHeight="1" x14ac:dyDescent="0.2">
      <c r="A13" s="103" t="s">
        <v>322</v>
      </c>
      <c r="B13" s="103"/>
      <c r="C13" s="103"/>
      <c r="D13" s="103"/>
      <c r="E13" s="103"/>
      <c r="F13" s="103"/>
      <c r="G13" s="103"/>
    </row>
    <row r="14" spans="1:7" s="15" customFormat="1" ht="18" customHeight="1" x14ac:dyDescent="0.2">
      <c r="A14" s="104" t="s">
        <v>15</v>
      </c>
      <c r="B14" s="104"/>
      <c r="C14" s="87" t="s">
        <v>26</v>
      </c>
      <c r="D14" s="52" t="s">
        <v>23</v>
      </c>
      <c r="E14" s="87" t="s">
        <v>27</v>
      </c>
      <c r="F14" s="87" t="s">
        <v>210</v>
      </c>
      <c r="G14" s="87" t="s">
        <v>28</v>
      </c>
    </row>
    <row r="15" spans="1:7" s="15" customFormat="1" ht="18" customHeight="1" x14ac:dyDescent="0.2">
      <c r="A15" s="105" t="s">
        <v>16</v>
      </c>
      <c r="B15" s="105"/>
      <c r="C15" s="88" t="s">
        <v>17</v>
      </c>
      <c r="D15" s="88" t="s">
        <v>18</v>
      </c>
      <c r="E15" s="88" t="s">
        <v>19</v>
      </c>
      <c r="F15" s="88" t="s">
        <v>27</v>
      </c>
      <c r="G15" s="88" t="s">
        <v>18</v>
      </c>
    </row>
    <row r="16" spans="1:7" s="2" customFormat="1" ht="23.25" customHeight="1" x14ac:dyDescent="0.2">
      <c r="A16" s="102" t="s">
        <v>29</v>
      </c>
      <c r="B16" s="102"/>
      <c r="C16" s="53"/>
      <c r="D16" s="89"/>
      <c r="E16" s="59"/>
      <c r="F16" s="77"/>
      <c r="G16" s="54"/>
    </row>
    <row r="17" spans="1:7" s="3" customFormat="1" ht="18" customHeight="1" x14ac:dyDescent="0.2">
      <c r="A17" s="101" t="s">
        <v>33</v>
      </c>
      <c r="B17" s="101"/>
      <c r="C17" s="90"/>
      <c r="D17" s="55"/>
      <c r="E17" s="59"/>
      <c r="F17" s="78"/>
      <c r="G17" s="57"/>
    </row>
    <row r="18" spans="1:7" s="41" customFormat="1" ht="19.899999999999999" customHeight="1" x14ac:dyDescent="0.2">
      <c r="A18" s="45"/>
      <c r="B18" s="43" t="s">
        <v>272</v>
      </c>
      <c r="C18" s="38">
        <v>160</v>
      </c>
      <c r="D18" s="42">
        <v>500</v>
      </c>
      <c r="E18" s="38"/>
      <c r="F18" s="79"/>
      <c r="G18" s="40">
        <f>SUM(E18*D18)</f>
        <v>0</v>
      </c>
    </row>
    <row r="19" spans="1:7" s="41" customFormat="1" ht="19.899999999999999" customHeight="1" x14ac:dyDescent="0.2">
      <c r="A19" s="45"/>
      <c r="B19" s="43" t="s">
        <v>274</v>
      </c>
      <c r="C19" s="38">
        <v>140</v>
      </c>
      <c r="D19" s="42">
        <v>590</v>
      </c>
      <c r="E19" s="38"/>
      <c r="F19" s="79"/>
      <c r="G19" s="40">
        <f t="shared" ref="G19:G82" si="0">SUM(E19*D19)</f>
        <v>0</v>
      </c>
    </row>
    <row r="20" spans="1:7" s="41" customFormat="1" ht="19.899999999999999" customHeight="1" x14ac:dyDescent="0.2">
      <c r="A20" s="45"/>
      <c r="B20" s="39" t="s">
        <v>271</v>
      </c>
      <c r="C20" s="38">
        <v>160</v>
      </c>
      <c r="D20" s="42">
        <v>620</v>
      </c>
      <c r="E20" s="38"/>
      <c r="F20" s="79"/>
      <c r="G20" s="40">
        <f t="shared" si="0"/>
        <v>0</v>
      </c>
    </row>
    <row r="21" spans="1:7" s="5" customFormat="1" ht="19.899999999999999" customHeight="1" x14ac:dyDescent="0.2">
      <c r="A21" s="45" t="s">
        <v>111</v>
      </c>
      <c r="B21" s="39" t="s">
        <v>270</v>
      </c>
      <c r="C21" s="38">
        <v>170</v>
      </c>
      <c r="D21" s="42">
        <v>690</v>
      </c>
      <c r="E21" s="38"/>
      <c r="F21" s="79"/>
      <c r="G21" s="40">
        <f t="shared" si="0"/>
        <v>0</v>
      </c>
    </row>
    <row r="22" spans="1:7" s="5" customFormat="1" ht="19.899999999999999" customHeight="1" x14ac:dyDescent="0.2">
      <c r="A22" s="45" t="s">
        <v>111</v>
      </c>
      <c r="B22" s="43" t="s">
        <v>273</v>
      </c>
      <c r="C22" s="38">
        <v>160</v>
      </c>
      <c r="D22" s="42">
        <v>750</v>
      </c>
      <c r="E22" s="38"/>
      <c r="F22" s="79"/>
      <c r="G22" s="40">
        <f t="shared" si="0"/>
        <v>0</v>
      </c>
    </row>
    <row r="23" spans="1:7" s="5" customFormat="1" ht="19.899999999999999" customHeight="1" x14ac:dyDescent="0.2">
      <c r="A23" s="45" t="s">
        <v>112</v>
      </c>
      <c r="B23" s="44" t="s">
        <v>371</v>
      </c>
      <c r="C23" s="38">
        <v>190</v>
      </c>
      <c r="D23" s="42">
        <v>790</v>
      </c>
      <c r="E23" s="38"/>
      <c r="F23" s="79"/>
      <c r="G23" s="40">
        <f t="shared" si="0"/>
        <v>0</v>
      </c>
    </row>
    <row r="24" spans="1:7" s="3" customFormat="1" ht="21" customHeight="1" x14ac:dyDescent="0.2">
      <c r="A24" s="101" t="s">
        <v>6</v>
      </c>
      <c r="B24" s="101"/>
      <c r="C24" s="58"/>
      <c r="D24" s="69"/>
      <c r="E24" s="69"/>
      <c r="F24" s="69"/>
      <c r="G24" s="69"/>
    </row>
    <row r="25" spans="1:7" s="41" customFormat="1" ht="19.899999999999999" customHeight="1" x14ac:dyDescent="0.2">
      <c r="A25" s="45"/>
      <c r="B25" s="44" t="s">
        <v>254</v>
      </c>
      <c r="C25" s="38">
        <v>160</v>
      </c>
      <c r="D25" s="42">
        <v>500</v>
      </c>
      <c r="E25" s="38"/>
      <c r="F25" s="79"/>
      <c r="G25" s="40">
        <f t="shared" si="0"/>
        <v>0</v>
      </c>
    </row>
    <row r="26" spans="1:7" s="41" customFormat="1" ht="19.899999999999999" customHeight="1" x14ac:dyDescent="0.2">
      <c r="A26" s="45"/>
      <c r="B26" s="44" t="s">
        <v>276</v>
      </c>
      <c r="C26" s="38">
        <v>170</v>
      </c>
      <c r="D26" s="42">
        <v>550</v>
      </c>
      <c r="E26" s="38"/>
      <c r="F26" s="79"/>
      <c r="G26" s="40">
        <f t="shared" si="0"/>
        <v>0</v>
      </c>
    </row>
    <row r="27" spans="1:7" s="41" customFormat="1" ht="19.899999999999999" customHeight="1" x14ac:dyDescent="0.2">
      <c r="A27" s="45"/>
      <c r="B27" s="44" t="s">
        <v>275</v>
      </c>
      <c r="C27" s="38">
        <v>180</v>
      </c>
      <c r="D27" s="42">
        <v>550</v>
      </c>
      <c r="E27" s="38"/>
      <c r="F27" s="79"/>
      <c r="G27" s="40">
        <f t="shared" si="0"/>
        <v>0</v>
      </c>
    </row>
    <row r="28" spans="1:7" s="41" customFormat="1" ht="19.899999999999999" customHeight="1" x14ac:dyDescent="0.2">
      <c r="A28" s="45"/>
      <c r="B28" s="44" t="s">
        <v>247</v>
      </c>
      <c r="C28" s="38">
        <v>190</v>
      </c>
      <c r="D28" s="42">
        <v>590</v>
      </c>
      <c r="E28" s="38"/>
      <c r="F28" s="79"/>
      <c r="G28" s="40">
        <f t="shared" si="0"/>
        <v>0</v>
      </c>
    </row>
    <row r="29" spans="1:7" s="41" customFormat="1" ht="19.899999999999999" customHeight="1" x14ac:dyDescent="0.2">
      <c r="A29" s="45"/>
      <c r="B29" s="44" t="s">
        <v>372</v>
      </c>
      <c r="C29" s="38">
        <v>150</v>
      </c>
      <c r="D29" s="42">
        <v>590</v>
      </c>
      <c r="E29" s="38"/>
      <c r="F29" s="79"/>
      <c r="G29" s="40">
        <f t="shared" si="0"/>
        <v>0</v>
      </c>
    </row>
    <row r="30" spans="1:7" s="41" customFormat="1" ht="19.899999999999999" customHeight="1" x14ac:dyDescent="0.2">
      <c r="A30" s="45"/>
      <c r="B30" s="44" t="s">
        <v>277</v>
      </c>
      <c r="C30" s="38">
        <v>180</v>
      </c>
      <c r="D30" s="42">
        <v>690</v>
      </c>
      <c r="E30" s="38"/>
      <c r="F30" s="79"/>
      <c r="G30" s="40">
        <f t="shared" si="0"/>
        <v>0</v>
      </c>
    </row>
    <row r="31" spans="1:7" s="41" customFormat="1" ht="19.899999999999999" customHeight="1" x14ac:dyDescent="0.2">
      <c r="A31" s="45" t="s">
        <v>113</v>
      </c>
      <c r="B31" s="39" t="s">
        <v>246</v>
      </c>
      <c r="C31" s="38">
        <v>160</v>
      </c>
      <c r="D31" s="42">
        <v>690</v>
      </c>
      <c r="E31" s="38"/>
      <c r="F31" s="79"/>
      <c r="G31" s="40">
        <f t="shared" si="0"/>
        <v>0</v>
      </c>
    </row>
    <row r="32" spans="1:7" s="41" customFormat="1" ht="19.899999999999999" customHeight="1" x14ac:dyDescent="0.2">
      <c r="A32" s="45" t="s">
        <v>199</v>
      </c>
      <c r="B32" s="44" t="s">
        <v>306</v>
      </c>
      <c r="C32" s="38">
        <v>160</v>
      </c>
      <c r="D32" s="42">
        <v>750</v>
      </c>
      <c r="E32" s="38"/>
      <c r="F32" s="79"/>
      <c r="G32" s="40">
        <f t="shared" si="0"/>
        <v>0</v>
      </c>
    </row>
    <row r="33" spans="1:7" s="3" customFormat="1" ht="22.5" customHeight="1" x14ac:dyDescent="0.2">
      <c r="A33" s="101" t="s">
        <v>7</v>
      </c>
      <c r="B33" s="101"/>
      <c r="C33" s="58"/>
      <c r="D33" s="69"/>
      <c r="E33" s="69"/>
      <c r="F33" s="69"/>
      <c r="G33" s="69"/>
    </row>
    <row r="34" spans="1:7" s="41" customFormat="1" ht="19.5" customHeight="1" x14ac:dyDescent="0.2">
      <c r="A34" s="45" t="s">
        <v>116</v>
      </c>
      <c r="B34" s="44" t="s">
        <v>47</v>
      </c>
      <c r="C34" s="38">
        <v>200</v>
      </c>
      <c r="D34" s="42">
        <v>650</v>
      </c>
      <c r="E34" s="38"/>
      <c r="F34" s="79"/>
      <c r="G34" s="40">
        <f t="shared" si="0"/>
        <v>0</v>
      </c>
    </row>
    <row r="35" spans="1:7" s="41" customFormat="1" ht="21.75" customHeight="1" x14ac:dyDescent="0.2">
      <c r="A35" s="45" t="s">
        <v>114</v>
      </c>
      <c r="B35" s="44" t="s">
        <v>195</v>
      </c>
      <c r="C35" s="38">
        <v>180</v>
      </c>
      <c r="D35" s="42">
        <v>650</v>
      </c>
      <c r="E35" s="38"/>
      <c r="F35" s="79"/>
      <c r="G35" s="40">
        <f t="shared" si="0"/>
        <v>0</v>
      </c>
    </row>
    <row r="36" spans="1:7" s="41" customFormat="1" ht="21.75" customHeight="1" x14ac:dyDescent="0.2">
      <c r="A36" s="45"/>
      <c r="B36" s="44" t="s">
        <v>365</v>
      </c>
      <c r="C36" s="38">
        <v>120</v>
      </c>
      <c r="D36" s="42">
        <v>490</v>
      </c>
      <c r="E36" s="38"/>
      <c r="F36" s="79"/>
      <c r="G36" s="40">
        <f t="shared" si="0"/>
        <v>0</v>
      </c>
    </row>
    <row r="37" spans="1:7" s="2" customFormat="1" ht="26.25" customHeight="1" x14ac:dyDescent="0.2">
      <c r="A37" s="102" t="s">
        <v>30</v>
      </c>
      <c r="B37" s="102"/>
      <c r="C37" s="53"/>
      <c r="D37" s="69"/>
      <c r="E37" s="69"/>
      <c r="F37" s="69"/>
      <c r="G37" s="69"/>
    </row>
    <row r="38" spans="1:7" s="3" customFormat="1" ht="22.5" customHeight="1" x14ac:dyDescent="0.2">
      <c r="A38" s="101" t="s">
        <v>31</v>
      </c>
      <c r="B38" s="101"/>
      <c r="C38" s="58"/>
      <c r="D38" s="69"/>
      <c r="E38" s="69"/>
      <c r="F38" s="69"/>
      <c r="G38" s="69"/>
    </row>
    <row r="39" spans="1:7" s="41" customFormat="1" ht="18.600000000000001" customHeight="1" x14ac:dyDescent="0.2">
      <c r="A39" s="45" t="s">
        <v>118</v>
      </c>
      <c r="B39" s="44" t="s">
        <v>231</v>
      </c>
      <c r="C39" s="38">
        <v>240</v>
      </c>
      <c r="D39" s="42">
        <v>560</v>
      </c>
      <c r="E39" s="38"/>
      <c r="F39" s="79"/>
      <c r="G39" s="40">
        <f t="shared" si="0"/>
        <v>0</v>
      </c>
    </row>
    <row r="40" spans="1:7" s="41" customFormat="1" ht="18.600000000000001" customHeight="1" x14ac:dyDescent="0.2">
      <c r="A40" s="45"/>
      <c r="B40" s="43" t="s">
        <v>278</v>
      </c>
      <c r="C40" s="38" t="s">
        <v>310</v>
      </c>
      <c r="D40" s="42">
        <v>790</v>
      </c>
      <c r="E40" s="38"/>
      <c r="F40" s="79"/>
      <c r="G40" s="40">
        <f t="shared" si="0"/>
        <v>0</v>
      </c>
    </row>
    <row r="41" spans="1:7" s="41" customFormat="1" ht="18.600000000000001" customHeight="1" x14ac:dyDescent="0.2">
      <c r="A41" s="45"/>
      <c r="B41" s="44" t="s">
        <v>279</v>
      </c>
      <c r="C41" s="38">
        <v>150</v>
      </c>
      <c r="D41" s="42">
        <v>750</v>
      </c>
      <c r="E41" s="38"/>
      <c r="F41" s="79"/>
      <c r="G41" s="40">
        <f t="shared" si="0"/>
        <v>0</v>
      </c>
    </row>
    <row r="42" spans="1:7" s="41" customFormat="1" ht="18.600000000000001" customHeight="1" x14ac:dyDescent="0.2">
      <c r="A42" s="45" t="s">
        <v>141</v>
      </c>
      <c r="B42" s="43" t="s">
        <v>262</v>
      </c>
      <c r="C42" s="38" t="s">
        <v>310</v>
      </c>
      <c r="D42" s="42">
        <v>950</v>
      </c>
      <c r="E42" s="38"/>
      <c r="F42" s="79"/>
      <c r="G42" s="40">
        <f t="shared" si="0"/>
        <v>0</v>
      </c>
    </row>
    <row r="43" spans="1:7" s="41" customFormat="1" ht="18.600000000000001" customHeight="1" x14ac:dyDescent="0.2">
      <c r="A43" s="45" t="s">
        <v>141</v>
      </c>
      <c r="B43" s="44" t="s">
        <v>280</v>
      </c>
      <c r="C43" s="38">
        <v>150</v>
      </c>
      <c r="D43" s="42">
        <v>1200</v>
      </c>
      <c r="E43" s="38"/>
      <c r="F43" s="79"/>
      <c r="G43" s="40">
        <f t="shared" si="0"/>
        <v>0</v>
      </c>
    </row>
    <row r="44" spans="1:7" s="41" customFormat="1" ht="18.600000000000001" customHeight="1" x14ac:dyDescent="0.2">
      <c r="A44" s="45"/>
      <c r="B44" s="44" t="s">
        <v>308</v>
      </c>
      <c r="C44" s="38" t="s">
        <v>309</v>
      </c>
      <c r="D44" s="42">
        <v>1400</v>
      </c>
      <c r="E44" s="38"/>
      <c r="F44" s="79"/>
      <c r="G44" s="40">
        <f t="shared" si="0"/>
        <v>0</v>
      </c>
    </row>
    <row r="45" spans="1:7" s="41" customFormat="1" ht="18.600000000000001" customHeight="1" x14ac:dyDescent="0.2">
      <c r="A45" s="45"/>
      <c r="B45" s="44" t="s">
        <v>347</v>
      </c>
      <c r="C45" s="38" t="s">
        <v>307</v>
      </c>
      <c r="D45" s="42">
        <v>1500</v>
      </c>
      <c r="E45" s="38"/>
      <c r="F45" s="79"/>
      <c r="G45" s="40">
        <f t="shared" si="0"/>
        <v>0</v>
      </c>
    </row>
    <row r="46" spans="1:7" s="41" customFormat="1" ht="18.600000000000001" customHeight="1" x14ac:dyDescent="0.2">
      <c r="A46" s="45" t="s">
        <v>117</v>
      </c>
      <c r="B46" s="44" t="s">
        <v>343</v>
      </c>
      <c r="C46" s="38" t="s">
        <v>89</v>
      </c>
      <c r="D46" s="42">
        <v>2000</v>
      </c>
      <c r="E46" s="38"/>
      <c r="F46" s="79"/>
      <c r="G46" s="40">
        <f t="shared" si="0"/>
        <v>0</v>
      </c>
    </row>
    <row r="47" spans="1:7" s="3" customFormat="1" ht="23.25" customHeight="1" x14ac:dyDescent="0.2">
      <c r="A47" s="101" t="s">
        <v>87</v>
      </c>
      <c r="B47" s="101"/>
      <c r="C47" s="58"/>
      <c r="D47" s="69"/>
      <c r="E47" s="69"/>
      <c r="F47" s="69"/>
      <c r="G47" s="69"/>
    </row>
    <row r="48" spans="1:7" s="41" customFormat="1" ht="23.45" customHeight="1" x14ac:dyDescent="0.2">
      <c r="A48" s="45"/>
      <c r="B48" s="44" t="s">
        <v>281</v>
      </c>
      <c r="C48" s="38" t="s">
        <v>310</v>
      </c>
      <c r="D48" s="42">
        <v>650</v>
      </c>
      <c r="E48" s="38"/>
      <c r="F48" s="79"/>
      <c r="G48" s="40">
        <f t="shared" si="0"/>
        <v>0</v>
      </c>
    </row>
    <row r="49" spans="1:7" s="41" customFormat="1" ht="23.45" customHeight="1" x14ac:dyDescent="0.2">
      <c r="A49" s="45" t="s">
        <v>123</v>
      </c>
      <c r="B49" s="44" t="s">
        <v>348</v>
      </c>
      <c r="C49" s="38" t="s">
        <v>310</v>
      </c>
      <c r="D49" s="42">
        <v>890</v>
      </c>
      <c r="E49" s="38"/>
      <c r="F49" s="79"/>
      <c r="G49" s="40">
        <f t="shared" si="0"/>
        <v>0</v>
      </c>
    </row>
    <row r="50" spans="1:7" s="41" customFormat="1" ht="23.45" customHeight="1" x14ac:dyDescent="0.2">
      <c r="A50" s="45" t="s">
        <v>121</v>
      </c>
      <c r="B50" s="44" t="s">
        <v>349</v>
      </c>
      <c r="C50" s="38">
        <v>200</v>
      </c>
      <c r="D50" s="42">
        <v>950</v>
      </c>
      <c r="E50" s="38"/>
      <c r="F50" s="79"/>
      <c r="G50" s="40">
        <f t="shared" si="0"/>
        <v>0</v>
      </c>
    </row>
    <row r="51" spans="1:7" s="41" customFormat="1" ht="23.45" customHeight="1" x14ac:dyDescent="0.2">
      <c r="A51" s="45" t="s">
        <v>142</v>
      </c>
      <c r="B51" s="44" t="s">
        <v>312</v>
      </c>
      <c r="C51" s="38">
        <v>150</v>
      </c>
      <c r="D51" s="42">
        <v>950</v>
      </c>
      <c r="E51" s="38"/>
      <c r="F51" s="79"/>
      <c r="G51" s="40">
        <f t="shared" si="0"/>
        <v>0</v>
      </c>
    </row>
    <row r="52" spans="1:7" s="41" customFormat="1" ht="23.45" customHeight="1" x14ac:dyDescent="0.2">
      <c r="A52" s="45" t="s">
        <v>143</v>
      </c>
      <c r="B52" s="44" t="s">
        <v>373</v>
      </c>
      <c r="C52" s="38" t="s">
        <v>311</v>
      </c>
      <c r="D52" s="42">
        <v>990</v>
      </c>
      <c r="E52" s="38"/>
      <c r="F52" s="79"/>
      <c r="G52" s="40">
        <f t="shared" si="0"/>
        <v>0</v>
      </c>
    </row>
    <row r="53" spans="1:7" s="41" customFormat="1" ht="23.45" customHeight="1" x14ac:dyDescent="0.2">
      <c r="A53" s="45"/>
      <c r="B53" s="43" t="s">
        <v>282</v>
      </c>
      <c r="C53" s="38">
        <v>150</v>
      </c>
      <c r="D53" s="42">
        <v>1200</v>
      </c>
      <c r="E53" s="38"/>
      <c r="F53" s="79"/>
      <c r="G53" s="40">
        <f t="shared" si="0"/>
        <v>0</v>
      </c>
    </row>
    <row r="54" spans="1:7" s="41" customFormat="1" ht="33" customHeight="1" x14ac:dyDescent="0.2">
      <c r="A54" s="45"/>
      <c r="B54" s="44" t="s">
        <v>340</v>
      </c>
      <c r="C54" s="38">
        <v>350</v>
      </c>
      <c r="D54" s="42">
        <v>1300</v>
      </c>
      <c r="E54" s="38"/>
      <c r="F54" s="79"/>
      <c r="G54" s="40">
        <f t="shared" si="0"/>
        <v>0</v>
      </c>
    </row>
    <row r="55" spans="1:7" s="41" customFormat="1" ht="19.899999999999999" customHeight="1" x14ac:dyDescent="0.2">
      <c r="A55" s="45" t="s">
        <v>122</v>
      </c>
      <c r="B55" s="85" t="s">
        <v>341</v>
      </c>
      <c r="C55" s="38" t="s">
        <v>313</v>
      </c>
      <c r="D55" s="42">
        <v>1300</v>
      </c>
      <c r="E55" s="38"/>
      <c r="F55" s="79"/>
      <c r="G55" s="40">
        <f t="shared" si="0"/>
        <v>0</v>
      </c>
    </row>
    <row r="56" spans="1:7" s="41" customFormat="1" ht="19.899999999999999" customHeight="1" x14ac:dyDescent="0.2">
      <c r="A56" s="45" t="s">
        <v>120</v>
      </c>
      <c r="B56" s="44" t="s">
        <v>342</v>
      </c>
      <c r="C56" s="38" t="s">
        <v>307</v>
      </c>
      <c r="D56" s="42">
        <v>1500</v>
      </c>
      <c r="E56" s="38"/>
      <c r="F56" s="79"/>
      <c r="G56" s="40">
        <f t="shared" si="0"/>
        <v>0</v>
      </c>
    </row>
    <row r="57" spans="1:7" s="3" customFormat="1" ht="21" customHeight="1" x14ac:dyDescent="0.2">
      <c r="A57" s="101" t="s">
        <v>36</v>
      </c>
      <c r="B57" s="101"/>
      <c r="C57" s="58"/>
      <c r="D57" s="69"/>
      <c r="E57" s="69"/>
      <c r="F57" s="69"/>
      <c r="G57" s="69"/>
    </row>
    <row r="58" spans="1:7" s="41" customFormat="1" ht="19.899999999999999" customHeight="1" x14ac:dyDescent="0.2">
      <c r="A58" s="45" t="s">
        <v>128</v>
      </c>
      <c r="B58" s="43" t="s">
        <v>345</v>
      </c>
      <c r="C58" s="38">
        <v>350</v>
      </c>
      <c r="D58" s="42">
        <v>850</v>
      </c>
      <c r="E58" s="38"/>
      <c r="F58" s="79"/>
      <c r="G58" s="40">
        <f t="shared" si="0"/>
        <v>0</v>
      </c>
    </row>
    <row r="59" spans="1:7" s="41" customFormat="1" ht="41.25" customHeight="1" x14ac:dyDescent="0.2">
      <c r="A59" s="45"/>
      <c r="B59" s="44" t="s">
        <v>344</v>
      </c>
      <c r="C59" s="38" t="s">
        <v>315</v>
      </c>
      <c r="D59" s="42">
        <v>850</v>
      </c>
      <c r="E59" s="38"/>
      <c r="F59" s="79"/>
      <c r="G59" s="40">
        <f t="shared" si="0"/>
        <v>0</v>
      </c>
    </row>
    <row r="60" spans="1:7" s="41" customFormat="1" ht="19.149999999999999" customHeight="1" x14ac:dyDescent="0.2">
      <c r="A60" s="45" t="s">
        <v>127</v>
      </c>
      <c r="B60" s="43" t="s">
        <v>283</v>
      </c>
      <c r="C60" s="38">
        <v>200</v>
      </c>
      <c r="D60" s="42">
        <v>1100</v>
      </c>
      <c r="E60" s="38"/>
      <c r="F60" s="79"/>
      <c r="G60" s="40">
        <f t="shared" si="0"/>
        <v>0</v>
      </c>
    </row>
    <row r="61" spans="1:7" s="3" customFormat="1" ht="21" customHeight="1" x14ac:dyDescent="0.2">
      <c r="A61" s="101" t="s">
        <v>251</v>
      </c>
      <c r="B61" s="101"/>
      <c r="C61" s="58"/>
      <c r="D61" s="69"/>
      <c r="E61" s="69"/>
      <c r="F61" s="69"/>
      <c r="G61" s="69"/>
    </row>
    <row r="62" spans="1:7" s="41" customFormat="1" ht="18" customHeight="1" x14ac:dyDescent="0.2">
      <c r="A62" s="45" t="s">
        <v>131</v>
      </c>
      <c r="B62" s="43" t="s">
        <v>260</v>
      </c>
      <c r="C62" s="38">
        <v>100</v>
      </c>
      <c r="D62" s="42">
        <v>400</v>
      </c>
      <c r="E62" s="38"/>
      <c r="F62" s="79"/>
      <c r="G62" s="40">
        <f t="shared" si="0"/>
        <v>0</v>
      </c>
    </row>
    <row r="63" spans="1:7" s="41" customFormat="1" ht="18" customHeight="1" x14ac:dyDescent="0.2">
      <c r="A63" s="45" t="s">
        <v>129</v>
      </c>
      <c r="B63" s="43" t="s">
        <v>230</v>
      </c>
      <c r="C63" s="38">
        <v>160</v>
      </c>
      <c r="D63" s="42">
        <v>500</v>
      </c>
      <c r="E63" s="38"/>
      <c r="F63" s="79"/>
      <c r="G63" s="40">
        <f t="shared" si="0"/>
        <v>0</v>
      </c>
    </row>
    <row r="64" spans="1:7" s="41" customFormat="1" ht="18" customHeight="1" x14ac:dyDescent="0.2">
      <c r="A64" s="45" t="s">
        <v>132</v>
      </c>
      <c r="B64" s="43" t="s">
        <v>317</v>
      </c>
      <c r="C64" s="38">
        <v>160</v>
      </c>
      <c r="D64" s="42">
        <v>550</v>
      </c>
      <c r="E64" s="38"/>
      <c r="F64" s="79"/>
      <c r="G64" s="40">
        <f t="shared" si="0"/>
        <v>0</v>
      </c>
    </row>
    <row r="65" spans="1:7" s="41" customFormat="1" ht="18" customHeight="1" x14ac:dyDescent="0.2">
      <c r="A65" s="45" t="s">
        <v>130</v>
      </c>
      <c r="B65" s="43" t="s">
        <v>261</v>
      </c>
      <c r="C65" s="38">
        <v>120</v>
      </c>
      <c r="D65" s="42">
        <v>650</v>
      </c>
      <c r="E65" s="38"/>
      <c r="F65" s="79"/>
      <c r="G65" s="40">
        <f t="shared" si="0"/>
        <v>0</v>
      </c>
    </row>
    <row r="66" spans="1:7" s="41" customFormat="1" ht="18" customHeight="1" x14ac:dyDescent="0.2">
      <c r="A66" s="45" t="s">
        <v>133</v>
      </c>
      <c r="B66" s="43" t="s">
        <v>234</v>
      </c>
      <c r="C66" s="38">
        <v>120</v>
      </c>
      <c r="D66" s="42">
        <v>690</v>
      </c>
      <c r="E66" s="38"/>
      <c r="F66" s="79"/>
      <c r="G66" s="40">
        <f t="shared" si="0"/>
        <v>0</v>
      </c>
    </row>
    <row r="67" spans="1:7" s="41" customFormat="1" ht="18" customHeight="1" x14ac:dyDescent="0.2">
      <c r="A67" s="45" t="s">
        <v>134</v>
      </c>
      <c r="B67" s="43" t="s">
        <v>316</v>
      </c>
      <c r="C67" s="38">
        <v>110</v>
      </c>
      <c r="D67" s="42">
        <v>690</v>
      </c>
      <c r="E67" s="38"/>
      <c r="F67" s="79"/>
      <c r="G67" s="40">
        <f t="shared" si="0"/>
        <v>0</v>
      </c>
    </row>
    <row r="68" spans="1:7" s="3" customFormat="1" ht="22.5" customHeight="1" x14ac:dyDescent="0.2">
      <c r="A68" s="101" t="s">
        <v>374</v>
      </c>
      <c r="B68" s="101"/>
      <c r="C68" s="58"/>
      <c r="D68" s="69"/>
      <c r="E68" s="69"/>
      <c r="F68" s="69"/>
      <c r="G68" s="69"/>
    </row>
    <row r="69" spans="1:7" s="41" customFormat="1" ht="17.45" customHeight="1" x14ac:dyDescent="0.2">
      <c r="A69" s="45" t="s">
        <v>136</v>
      </c>
      <c r="B69" s="44" t="s">
        <v>192</v>
      </c>
      <c r="C69" s="38">
        <v>90</v>
      </c>
      <c r="D69" s="42">
        <v>390</v>
      </c>
      <c r="E69" s="38"/>
      <c r="F69" s="79"/>
      <c r="G69" s="40">
        <f t="shared" si="0"/>
        <v>0</v>
      </c>
    </row>
    <row r="70" spans="1:7" s="41" customFormat="1" ht="17.45" customHeight="1" x14ac:dyDescent="0.2">
      <c r="A70" s="45" t="s">
        <v>135</v>
      </c>
      <c r="B70" s="44" t="s">
        <v>88</v>
      </c>
      <c r="C70" s="38">
        <v>90</v>
      </c>
      <c r="D70" s="42">
        <v>420</v>
      </c>
      <c r="E70" s="38"/>
      <c r="F70" s="79"/>
      <c r="G70" s="40">
        <f t="shared" si="0"/>
        <v>0</v>
      </c>
    </row>
    <row r="71" spans="1:7" s="41" customFormat="1" ht="17.45" customHeight="1" x14ac:dyDescent="0.2">
      <c r="A71" s="45" t="s">
        <v>137</v>
      </c>
      <c r="B71" s="43" t="s">
        <v>232</v>
      </c>
      <c r="C71" s="38">
        <v>100</v>
      </c>
      <c r="D71" s="42">
        <v>420</v>
      </c>
      <c r="E71" s="38"/>
      <c r="F71" s="79"/>
      <c r="G71" s="40">
        <f t="shared" si="0"/>
        <v>0</v>
      </c>
    </row>
    <row r="72" spans="1:7" s="41" customFormat="1" ht="17.45" customHeight="1" x14ac:dyDescent="0.2">
      <c r="A72" s="45" t="s">
        <v>139</v>
      </c>
      <c r="B72" s="44" t="s">
        <v>193</v>
      </c>
      <c r="C72" s="38">
        <v>90</v>
      </c>
      <c r="D72" s="42">
        <v>450</v>
      </c>
      <c r="E72" s="38"/>
      <c r="F72" s="79"/>
      <c r="G72" s="40">
        <f t="shared" si="0"/>
        <v>0</v>
      </c>
    </row>
    <row r="73" spans="1:7" s="41" customFormat="1" ht="17.45" customHeight="1" x14ac:dyDescent="0.2">
      <c r="A73" s="45" t="s">
        <v>140</v>
      </c>
      <c r="B73" s="85" t="s">
        <v>90</v>
      </c>
      <c r="C73" s="38">
        <v>120</v>
      </c>
      <c r="D73" s="42">
        <v>650</v>
      </c>
      <c r="E73" s="38"/>
      <c r="F73" s="79"/>
      <c r="G73" s="40">
        <f t="shared" si="0"/>
        <v>0</v>
      </c>
    </row>
    <row r="74" spans="1:7" s="41" customFormat="1" ht="17.45" customHeight="1" x14ac:dyDescent="0.2">
      <c r="A74" s="45" t="s">
        <v>138</v>
      </c>
      <c r="B74" s="44" t="s">
        <v>364</v>
      </c>
      <c r="C74" s="38">
        <v>150</v>
      </c>
      <c r="D74" s="42">
        <v>650</v>
      </c>
      <c r="E74" s="38"/>
      <c r="F74" s="79"/>
      <c r="G74" s="40">
        <f t="shared" si="0"/>
        <v>0</v>
      </c>
    </row>
    <row r="75" spans="1:7" s="3" customFormat="1" ht="22.5" customHeight="1" x14ac:dyDescent="0.2">
      <c r="A75" s="101" t="s">
        <v>32</v>
      </c>
      <c r="B75" s="101"/>
      <c r="C75" s="58"/>
      <c r="D75" s="69"/>
      <c r="E75" s="69"/>
      <c r="F75" s="69"/>
      <c r="G75" s="69"/>
    </row>
    <row r="76" spans="1:7" s="41" customFormat="1" ht="19.149999999999999" customHeight="1" x14ac:dyDescent="0.2">
      <c r="A76" s="45" t="s">
        <v>124</v>
      </c>
      <c r="B76" s="44" t="s">
        <v>205</v>
      </c>
      <c r="C76" s="38">
        <v>100</v>
      </c>
      <c r="D76" s="42">
        <v>400</v>
      </c>
      <c r="E76" s="38"/>
      <c r="F76" s="79"/>
      <c r="G76" s="40">
        <f t="shared" si="0"/>
        <v>0</v>
      </c>
    </row>
    <row r="77" spans="1:7" s="41" customFormat="1" ht="19.149999999999999" customHeight="1" x14ac:dyDescent="0.2">
      <c r="A77" s="45" t="s">
        <v>83</v>
      </c>
      <c r="B77" s="85" t="s">
        <v>346</v>
      </c>
      <c r="C77" s="39">
        <v>220</v>
      </c>
      <c r="D77" s="42">
        <v>490</v>
      </c>
      <c r="E77" s="38"/>
      <c r="F77" s="79"/>
      <c r="G77" s="40">
        <f t="shared" si="0"/>
        <v>0</v>
      </c>
    </row>
    <row r="78" spans="1:7" s="41" customFormat="1" ht="19.149999999999999" customHeight="1" x14ac:dyDescent="0.2">
      <c r="A78" s="45" t="s">
        <v>115</v>
      </c>
      <c r="B78" s="44" t="s">
        <v>194</v>
      </c>
      <c r="C78" s="38">
        <v>130</v>
      </c>
      <c r="D78" s="42">
        <v>550</v>
      </c>
      <c r="E78" s="38"/>
      <c r="F78" s="79"/>
      <c r="G78" s="40">
        <f t="shared" si="0"/>
        <v>0</v>
      </c>
    </row>
    <row r="79" spans="1:7" s="41" customFormat="1" ht="19.149999999999999" customHeight="1" x14ac:dyDescent="0.2">
      <c r="A79" s="45" t="s">
        <v>125</v>
      </c>
      <c r="B79" s="44" t="s">
        <v>202</v>
      </c>
      <c r="C79" s="38" t="s">
        <v>313</v>
      </c>
      <c r="D79" s="42">
        <v>750</v>
      </c>
      <c r="E79" s="38"/>
      <c r="F79" s="79"/>
      <c r="G79" s="40">
        <f t="shared" si="0"/>
        <v>0</v>
      </c>
    </row>
    <row r="80" spans="1:7" s="41" customFormat="1" ht="19.149999999999999" customHeight="1" x14ac:dyDescent="0.2">
      <c r="A80" s="45" t="s">
        <v>126</v>
      </c>
      <c r="B80" s="43" t="s">
        <v>212</v>
      </c>
      <c r="C80" s="38" t="s">
        <v>314</v>
      </c>
      <c r="D80" s="42">
        <v>1300</v>
      </c>
      <c r="E80" s="38"/>
      <c r="F80" s="79"/>
      <c r="G80" s="40">
        <f t="shared" si="0"/>
        <v>0</v>
      </c>
    </row>
    <row r="81" spans="1:7" s="41" customFormat="1" ht="19.149999999999999" customHeight="1" x14ac:dyDescent="0.2">
      <c r="A81" s="45"/>
      <c r="B81" s="39" t="s">
        <v>44</v>
      </c>
      <c r="C81" s="39">
        <v>1500</v>
      </c>
      <c r="D81" s="75">
        <v>2000</v>
      </c>
      <c r="E81" s="38"/>
      <c r="F81" s="79"/>
      <c r="G81" s="40">
        <f t="shared" si="0"/>
        <v>0</v>
      </c>
    </row>
    <row r="82" spans="1:7" s="41" customFormat="1" ht="19.149999999999999" customHeight="1" x14ac:dyDescent="0.2">
      <c r="A82" s="45"/>
      <c r="B82" s="39" t="s">
        <v>229</v>
      </c>
      <c r="C82" s="39">
        <v>2000</v>
      </c>
      <c r="D82" s="75">
        <v>3500</v>
      </c>
      <c r="E82" s="38"/>
      <c r="F82" s="79"/>
      <c r="G82" s="40">
        <f t="shared" si="0"/>
        <v>0</v>
      </c>
    </row>
    <row r="83" spans="1:7" s="3" customFormat="1" ht="25.5" customHeight="1" x14ac:dyDescent="0.2">
      <c r="A83" s="102" t="s">
        <v>8</v>
      </c>
      <c r="B83" s="102"/>
      <c r="C83" s="58"/>
      <c r="D83" s="69"/>
      <c r="E83" s="69"/>
      <c r="F83" s="69"/>
      <c r="G83" s="69"/>
    </row>
    <row r="84" spans="1:7" s="41" customFormat="1" ht="18.600000000000001" customHeight="1" x14ac:dyDescent="0.2">
      <c r="A84" s="45" t="s">
        <v>144</v>
      </c>
      <c r="B84" s="43" t="s">
        <v>375</v>
      </c>
      <c r="C84" s="38">
        <v>150</v>
      </c>
      <c r="D84" s="42">
        <v>490</v>
      </c>
      <c r="E84" s="38"/>
      <c r="F84" s="79"/>
      <c r="G84" s="40">
        <f t="shared" ref="G84:G146" si="1">SUM(E84*D84)</f>
        <v>0</v>
      </c>
    </row>
    <row r="85" spans="1:7" s="41" customFormat="1" ht="18.600000000000001" customHeight="1" x14ac:dyDescent="0.2">
      <c r="A85" s="45" t="s">
        <v>145</v>
      </c>
      <c r="B85" s="44" t="s">
        <v>376</v>
      </c>
      <c r="C85" s="38">
        <v>150</v>
      </c>
      <c r="D85" s="42">
        <v>490</v>
      </c>
      <c r="E85" s="38"/>
      <c r="F85" s="79"/>
      <c r="G85" s="40">
        <f t="shared" si="1"/>
        <v>0</v>
      </c>
    </row>
    <row r="86" spans="1:7" s="41" customFormat="1" ht="18.600000000000001" customHeight="1" x14ac:dyDescent="0.2">
      <c r="A86" s="45" t="s">
        <v>147</v>
      </c>
      <c r="B86" s="43" t="s">
        <v>377</v>
      </c>
      <c r="C86" s="38">
        <v>150</v>
      </c>
      <c r="D86" s="42">
        <v>520</v>
      </c>
      <c r="E86" s="38"/>
      <c r="F86" s="79"/>
      <c r="G86" s="40">
        <f t="shared" si="1"/>
        <v>0</v>
      </c>
    </row>
    <row r="87" spans="1:7" s="41" customFormat="1" ht="18.600000000000001" customHeight="1" x14ac:dyDescent="0.2">
      <c r="A87" s="45" t="s">
        <v>148</v>
      </c>
      <c r="B87" s="43" t="s">
        <v>244</v>
      </c>
      <c r="C87" s="38">
        <v>180</v>
      </c>
      <c r="D87" s="42">
        <v>520</v>
      </c>
      <c r="E87" s="38"/>
      <c r="F87" s="79"/>
      <c r="G87" s="40">
        <f t="shared" si="1"/>
        <v>0</v>
      </c>
    </row>
    <row r="88" spans="1:7" s="41" customFormat="1" ht="18.600000000000001" customHeight="1" x14ac:dyDescent="0.2">
      <c r="A88" s="45"/>
      <c r="B88" s="43" t="s">
        <v>12</v>
      </c>
      <c r="C88" s="38">
        <v>150</v>
      </c>
      <c r="D88" s="42">
        <v>690</v>
      </c>
      <c r="E88" s="38"/>
      <c r="F88" s="79"/>
      <c r="G88" s="40">
        <f t="shared" si="1"/>
        <v>0</v>
      </c>
    </row>
    <row r="89" spans="1:7" s="41" customFormat="1" ht="18.600000000000001" customHeight="1" x14ac:dyDescent="0.2">
      <c r="A89" s="45" t="s">
        <v>146</v>
      </c>
      <c r="B89" s="43" t="s">
        <v>196</v>
      </c>
      <c r="C89" s="38">
        <v>150</v>
      </c>
      <c r="D89" s="42">
        <v>720</v>
      </c>
      <c r="E89" s="38"/>
      <c r="F89" s="79"/>
      <c r="G89" s="40">
        <f t="shared" si="1"/>
        <v>0</v>
      </c>
    </row>
    <row r="90" spans="1:7" s="41" customFormat="1" ht="18.600000000000001" customHeight="1" x14ac:dyDescent="0.2">
      <c r="A90" s="45"/>
      <c r="B90" s="43" t="s">
        <v>11</v>
      </c>
      <c r="C90" s="38">
        <v>150</v>
      </c>
      <c r="D90" s="42">
        <v>720</v>
      </c>
      <c r="E90" s="38"/>
      <c r="F90" s="79"/>
      <c r="G90" s="40">
        <f t="shared" si="1"/>
        <v>0</v>
      </c>
    </row>
    <row r="91" spans="1:7" s="41" customFormat="1" ht="18.600000000000001" customHeight="1" x14ac:dyDescent="0.2">
      <c r="A91" s="45"/>
      <c r="B91" s="43" t="s">
        <v>318</v>
      </c>
      <c r="C91" s="38">
        <v>180</v>
      </c>
      <c r="D91" s="42">
        <v>790</v>
      </c>
      <c r="E91" s="38"/>
      <c r="F91" s="79"/>
      <c r="G91" s="40">
        <f t="shared" si="1"/>
        <v>0</v>
      </c>
    </row>
    <row r="92" spans="1:7" s="41" customFormat="1" ht="18.600000000000001" customHeight="1" x14ac:dyDescent="0.2">
      <c r="A92" s="45" t="s">
        <v>144</v>
      </c>
      <c r="B92" s="43" t="s">
        <v>255</v>
      </c>
      <c r="C92" s="38">
        <v>180</v>
      </c>
      <c r="D92" s="42">
        <v>890</v>
      </c>
      <c r="E92" s="38"/>
      <c r="F92" s="79"/>
      <c r="G92" s="40">
        <f t="shared" si="1"/>
        <v>0</v>
      </c>
    </row>
    <row r="93" spans="1:7" s="41" customFormat="1" ht="18.600000000000001" customHeight="1" x14ac:dyDescent="0.2">
      <c r="A93" s="45"/>
      <c r="B93" s="44" t="s">
        <v>256</v>
      </c>
      <c r="C93" s="38">
        <v>140</v>
      </c>
      <c r="D93" s="42">
        <v>990</v>
      </c>
      <c r="E93" s="38"/>
      <c r="F93" s="79"/>
      <c r="G93" s="40">
        <f t="shared" si="1"/>
        <v>0</v>
      </c>
    </row>
    <row r="94" spans="1:7" s="3" customFormat="1" ht="27.75" customHeight="1" x14ac:dyDescent="0.2">
      <c r="A94" s="102" t="s">
        <v>350</v>
      </c>
      <c r="B94" s="102"/>
      <c r="C94" s="58"/>
      <c r="D94" s="69"/>
      <c r="E94" s="69"/>
      <c r="F94" s="69"/>
      <c r="G94" s="69"/>
    </row>
    <row r="95" spans="1:7" s="3" customFormat="1" ht="19.5" customHeight="1" x14ac:dyDescent="0.2">
      <c r="A95" s="101" t="s">
        <v>45</v>
      </c>
      <c r="B95" s="101"/>
      <c r="C95" s="58"/>
      <c r="D95" s="69"/>
      <c r="E95" s="69"/>
      <c r="F95" s="69"/>
      <c r="G95" s="69"/>
    </row>
    <row r="96" spans="1:7" s="41" customFormat="1" ht="21" customHeight="1" x14ac:dyDescent="0.2">
      <c r="A96" s="45"/>
      <c r="B96" s="43" t="s">
        <v>284</v>
      </c>
      <c r="C96" s="38" t="s">
        <v>302</v>
      </c>
      <c r="D96" s="42">
        <v>660</v>
      </c>
      <c r="E96" s="38"/>
      <c r="F96" s="79"/>
      <c r="G96" s="40">
        <f t="shared" si="1"/>
        <v>0</v>
      </c>
    </row>
    <row r="97" spans="1:7" s="41" customFormat="1" ht="21" customHeight="1" x14ac:dyDescent="0.2">
      <c r="A97" s="45" t="s">
        <v>149</v>
      </c>
      <c r="B97" s="44" t="s">
        <v>300</v>
      </c>
      <c r="C97" s="38" t="s">
        <v>299</v>
      </c>
      <c r="D97" s="42">
        <v>750</v>
      </c>
      <c r="E97" s="38"/>
      <c r="F97" s="79"/>
      <c r="G97" s="40">
        <f t="shared" si="1"/>
        <v>0</v>
      </c>
    </row>
    <row r="98" spans="1:7" s="41" customFormat="1" ht="21" customHeight="1" x14ac:dyDescent="0.2">
      <c r="A98" s="45" t="s">
        <v>201</v>
      </c>
      <c r="B98" s="43" t="s">
        <v>378</v>
      </c>
      <c r="C98" s="38" t="s">
        <v>301</v>
      </c>
      <c r="D98" s="42">
        <v>820</v>
      </c>
      <c r="E98" s="38"/>
      <c r="F98" s="79"/>
      <c r="G98" s="40">
        <f t="shared" si="1"/>
        <v>0</v>
      </c>
    </row>
    <row r="99" spans="1:7" s="41" customFormat="1" ht="21" customHeight="1" x14ac:dyDescent="0.2">
      <c r="A99" s="45" t="s">
        <v>150</v>
      </c>
      <c r="B99" s="43" t="s">
        <v>285</v>
      </c>
      <c r="C99" s="38" t="s">
        <v>305</v>
      </c>
      <c r="D99" s="42">
        <v>1100</v>
      </c>
      <c r="E99" s="38"/>
      <c r="F99" s="79"/>
      <c r="G99" s="40">
        <f t="shared" si="1"/>
        <v>0</v>
      </c>
    </row>
    <row r="100" spans="1:7" s="41" customFormat="1" ht="21" customHeight="1" x14ac:dyDescent="0.2">
      <c r="A100" s="45" t="s">
        <v>151</v>
      </c>
      <c r="B100" s="43" t="s">
        <v>258</v>
      </c>
      <c r="C100" s="38" t="s">
        <v>304</v>
      </c>
      <c r="D100" s="42">
        <v>1100</v>
      </c>
      <c r="E100" s="38"/>
      <c r="F100" s="79"/>
      <c r="G100" s="40">
        <f t="shared" si="1"/>
        <v>0</v>
      </c>
    </row>
    <row r="101" spans="1:7" s="41" customFormat="1" ht="21" customHeight="1" x14ac:dyDescent="0.2">
      <c r="A101" s="45"/>
      <c r="B101" s="44" t="s">
        <v>259</v>
      </c>
      <c r="C101" s="38" t="s">
        <v>303</v>
      </c>
      <c r="D101" s="42">
        <v>1100</v>
      </c>
      <c r="E101" s="38"/>
      <c r="F101" s="79"/>
      <c r="G101" s="40">
        <f t="shared" si="1"/>
        <v>0</v>
      </c>
    </row>
    <row r="102" spans="1:7" s="3" customFormat="1" ht="21" customHeight="1" x14ac:dyDescent="0.2">
      <c r="A102" s="101" t="s">
        <v>38</v>
      </c>
      <c r="B102" s="101"/>
      <c r="C102" s="58"/>
      <c r="D102" s="69"/>
      <c r="E102" s="69"/>
      <c r="F102" s="69"/>
      <c r="G102" s="69"/>
    </row>
    <row r="103" spans="1:7" s="41" customFormat="1" ht="27" customHeight="1" x14ac:dyDescent="0.2">
      <c r="A103" s="45"/>
      <c r="B103" s="43" t="s">
        <v>297</v>
      </c>
      <c r="C103" s="38" t="s">
        <v>298</v>
      </c>
      <c r="D103" s="42">
        <v>650</v>
      </c>
      <c r="E103" s="38"/>
      <c r="F103" s="79"/>
      <c r="G103" s="40">
        <f t="shared" si="1"/>
        <v>0</v>
      </c>
    </row>
    <row r="104" spans="1:7" s="41" customFormat="1" ht="24.75" customHeight="1" x14ac:dyDescent="0.2">
      <c r="A104" s="45"/>
      <c r="B104" s="43" t="s">
        <v>289</v>
      </c>
      <c r="C104" s="38" t="s">
        <v>296</v>
      </c>
      <c r="D104" s="42">
        <v>720</v>
      </c>
      <c r="E104" s="38"/>
      <c r="F104" s="79"/>
      <c r="G104" s="40">
        <f t="shared" si="1"/>
        <v>0</v>
      </c>
    </row>
    <row r="105" spans="1:7" s="41" customFormat="1" ht="25.5" customHeight="1" x14ac:dyDescent="0.2">
      <c r="A105" s="45" t="s">
        <v>152</v>
      </c>
      <c r="B105" s="43" t="s">
        <v>243</v>
      </c>
      <c r="C105" s="38" t="s">
        <v>295</v>
      </c>
      <c r="D105" s="42">
        <v>750</v>
      </c>
      <c r="E105" s="38"/>
      <c r="F105" s="79"/>
      <c r="G105" s="40">
        <f t="shared" si="1"/>
        <v>0</v>
      </c>
    </row>
    <row r="106" spans="1:7" s="41" customFormat="1" ht="22.5" customHeight="1" x14ac:dyDescent="0.2">
      <c r="A106" s="45" t="s">
        <v>153</v>
      </c>
      <c r="B106" s="43" t="s">
        <v>288</v>
      </c>
      <c r="C106" s="38" t="s">
        <v>291</v>
      </c>
      <c r="D106" s="42">
        <v>950</v>
      </c>
      <c r="E106" s="38"/>
      <c r="F106" s="79"/>
      <c r="G106" s="40">
        <f t="shared" si="1"/>
        <v>0</v>
      </c>
    </row>
    <row r="107" spans="1:7" s="3" customFormat="1" ht="20.25" x14ac:dyDescent="0.2">
      <c r="A107" s="101" t="s">
        <v>46</v>
      </c>
      <c r="B107" s="101"/>
      <c r="C107" s="58"/>
      <c r="D107" s="69"/>
      <c r="E107" s="69"/>
      <c r="F107" s="69"/>
      <c r="G107" s="69"/>
    </row>
    <row r="108" spans="1:7" s="41" customFormat="1" ht="21.6" customHeight="1" x14ac:dyDescent="0.2">
      <c r="A108" s="45" t="s">
        <v>155</v>
      </c>
      <c r="B108" s="43" t="s">
        <v>286</v>
      </c>
      <c r="C108" s="38" t="s">
        <v>290</v>
      </c>
      <c r="D108" s="42">
        <v>850</v>
      </c>
      <c r="E108" s="38"/>
      <c r="F108" s="79"/>
      <c r="G108" s="40">
        <f t="shared" si="1"/>
        <v>0</v>
      </c>
    </row>
    <row r="109" spans="1:7" s="41" customFormat="1" ht="21" customHeight="1" x14ac:dyDescent="0.2">
      <c r="A109" s="45" t="s">
        <v>154</v>
      </c>
      <c r="B109" s="43" t="s">
        <v>257</v>
      </c>
      <c r="C109" s="38" t="s">
        <v>291</v>
      </c>
      <c r="D109" s="42">
        <v>890</v>
      </c>
      <c r="E109" s="38"/>
      <c r="F109" s="79"/>
      <c r="G109" s="40">
        <f t="shared" si="1"/>
        <v>0</v>
      </c>
    </row>
    <row r="110" spans="1:7" s="41" customFormat="1" ht="21" customHeight="1" x14ac:dyDescent="0.2">
      <c r="A110" s="45" t="s">
        <v>157</v>
      </c>
      <c r="B110" s="43" t="s">
        <v>287</v>
      </c>
      <c r="C110" s="38" t="s">
        <v>293</v>
      </c>
      <c r="D110" s="42">
        <v>990</v>
      </c>
      <c r="E110" s="38"/>
      <c r="F110" s="79"/>
      <c r="G110" s="40">
        <f t="shared" si="1"/>
        <v>0</v>
      </c>
    </row>
    <row r="111" spans="1:7" s="41" customFormat="1" ht="21" customHeight="1" x14ac:dyDescent="0.2">
      <c r="A111" s="45"/>
      <c r="B111" s="43" t="s">
        <v>358</v>
      </c>
      <c r="C111" s="38" t="s">
        <v>294</v>
      </c>
      <c r="D111" s="42">
        <v>950</v>
      </c>
      <c r="E111" s="38"/>
      <c r="F111" s="79"/>
      <c r="G111" s="40">
        <f t="shared" si="1"/>
        <v>0</v>
      </c>
    </row>
    <row r="112" spans="1:7" s="41" customFormat="1" ht="21" customHeight="1" x14ac:dyDescent="0.2">
      <c r="A112" s="45" t="s">
        <v>156</v>
      </c>
      <c r="B112" s="43" t="s">
        <v>363</v>
      </c>
      <c r="C112" s="38" t="s">
        <v>362</v>
      </c>
      <c r="D112" s="42">
        <v>1200</v>
      </c>
      <c r="E112" s="38"/>
      <c r="F112" s="79"/>
      <c r="G112" s="40">
        <f t="shared" si="1"/>
        <v>0</v>
      </c>
    </row>
    <row r="113" spans="1:7" s="41" customFormat="1" ht="21" customHeight="1" x14ac:dyDescent="0.2">
      <c r="A113" s="45"/>
      <c r="B113" s="43" t="s">
        <v>233</v>
      </c>
      <c r="C113" s="38" t="s">
        <v>292</v>
      </c>
      <c r="D113" s="42">
        <v>1800</v>
      </c>
      <c r="E113" s="38"/>
      <c r="F113" s="79"/>
      <c r="G113" s="40">
        <f t="shared" si="1"/>
        <v>0</v>
      </c>
    </row>
    <row r="114" spans="1:7" s="3" customFormat="1" ht="28.9" customHeight="1" x14ac:dyDescent="0.2">
      <c r="A114" s="102" t="s">
        <v>319</v>
      </c>
      <c r="B114" s="102"/>
      <c r="C114" s="61"/>
      <c r="D114" s="69"/>
      <c r="E114" s="69"/>
      <c r="F114" s="69"/>
      <c r="G114" s="69"/>
    </row>
    <row r="115" spans="1:7" s="3" customFormat="1" ht="20.25" customHeight="1" x14ac:dyDescent="0.2">
      <c r="A115" s="101" t="s">
        <v>35</v>
      </c>
      <c r="B115" s="101"/>
      <c r="C115" s="58"/>
      <c r="D115" s="69"/>
      <c r="E115" s="69"/>
      <c r="F115" s="69"/>
      <c r="G115" s="69"/>
    </row>
    <row r="116" spans="1:7" s="41" customFormat="1" ht="28.15" customHeight="1" x14ac:dyDescent="0.2">
      <c r="A116" s="45"/>
      <c r="B116" s="44" t="s">
        <v>321</v>
      </c>
      <c r="C116" s="8" t="s">
        <v>43</v>
      </c>
      <c r="D116" s="72">
        <v>8900</v>
      </c>
      <c r="E116" s="38"/>
      <c r="F116" s="79"/>
      <c r="G116" s="40">
        <f t="shared" si="1"/>
        <v>0</v>
      </c>
    </row>
    <row r="117" spans="1:7" s="41" customFormat="1" ht="37.9" customHeight="1" x14ac:dyDescent="0.2">
      <c r="A117" s="45" t="s">
        <v>158</v>
      </c>
      <c r="B117" s="44" t="s">
        <v>356</v>
      </c>
      <c r="C117" s="8" t="s">
        <v>43</v>
      </c>
      <c r="D117" s="72">
        <v>9900</v>
      </c>
      <c r="E117" s="38"/>
      <c r="F117" s="79"/>
      <c r="G117" s="40">
        <f t="shared" si="1"/>
        <v>0</v>
      </c>
    </row>
    <row r="118" spans="1:7" s="41" customFormat="1" ht="20.25" customHeight="1" x14ac:dyDescent="0.2">
      <c r="A118" s="45" t="s">
        <v>159</v>
      </c>
      <c r="B118" s="43" t="s">
        <v>320</v>
      </c>
      <c r="C118" s="38" t="s">
        <v>43</v>
      </c>
      <c r="D118" s="72">
        <v>15000</v>
      </c>
      <c r="E118" s="38"/>
      <c r="F118" s="79"/>
      <c r="G118" s="40">
        <f t="shared" si="1"/>
        <v>0</v>
      </c>
    </row>
    <row r="119" spans="1:7" s="41" customFormat="1" ht="25.15" customHeight="1" x14ac:dyDescent="0.2">
      <c r="A119" s="45" t="s">
        <v>160</v>
      </c>
      <c r="B119" s="44" t="s">
        <v>366</v>
      </c>
      <c r="C119" s="8" t="s">
        <v>43</v>
      </c>
      <c r="D119" s="72">
        <v>18000</v>
      </c>
      <c r="E119" s="38"/>
      <c r="F119" s="79"/>
      <c r="G119" s="40">
        <f t="shared" si="1"/>
        <v>0</v>
      </c>
    </row>
    <row r="120" spans="1:7" s="3" customFormat="1" ht="24.6" customHeight="1" x14ac:dyDescent="0.2">
      <c r="A120" s="101" t="s">
        <v>357</v>
      </c>
      <c r="B120" s="101"/>
      <c r="C120" s="58"/>
      <c r="D120" s="69"/>
      <c r="E120" s="69"/>
      <c r="F120" s="69"/>
      <c r="G120" s="69"/>
    </row>
    <row r="121" spans="1:7" s="41" customFormat="1" ht="25.5" customHeight="1" x14ac:dyDescent="0.2">
      <c r="A121" s="45" t="s">
        <v>162</v>
      </c>
      <c r="B121" s="44" t="s">
        <v>352</v>
      </c>
      <c r="C121" s="8" t="s">
        <v>43</v>
      </c>
      <c r="D121" s="42">
        <v>45000</v>
      </c>
      <c r="E121" s="38"/>
      <c r="F121" s="79"/>
      <c r="G121" s="40">
        <f t="shared" si="1"/>
        <v>0</v>
      </c>
    </row>
    <row r="122" spans="1:7" s="41" customFormat="1" ht="19.5" customHeight="1" x14ac:dyDescent="0.2">
      <c r="A122" s="45" t="s">
        <v>164</v>
      </c>
      <c r="B122" s="44" t="s">
        <v>353</v>
      </c>
      <c r="C122" s="8" t="s">
        <v>43</v>
      </c>
      <c r="D122" s="42">
        <v>10000</v>
      </c>
      <c r="E122" s="38"/>
      <c r="F122" s="79"/>
      <c r="G122" s="40">
        <f t="shared" si="1"/>
        <v>0</v>
      </c>
    </row>
    <row r="123" spans="1:7" s="41" customFormat="1" ht="20.25" customHeight="1" x14ac:dyDescent="0.2">
      <c r="A123" s="45"/>
      <c r="B123" s="43" t="s">
        <v>354</v>
      </c>
      <c r="C123" s="38" t="s">
        <v>43</v>
      </c>
      <c r="D123" s="42">
        <v>5000</v>
      </c>
      <c r="E123" s="38"/>
      <c r="F123" s="79"/>
      <c r="G123" s="40">
        <f t="shared" si="1"/>
        <v>0</v>
      </c>
    </row>
    <row r="124" spans="1:7" s="41" customFormat="1" ht="20.25" customHeight="1" x14ac:dyDescent="0.2">
      <c r="A124" s="45" t="s">
        <v>161</v>
      </c>
      <c r="B124" s="43" t="s">
        <v>355</v>
      </c>
      <c r="C124" s="8" t="s">
        <v>43</v>
      </c>
      <c r="D124" s="42">
        <v>8000</v>
      </c>
      <c r="E124" s="38"/>
      <c r="F124" s="79"/>
      <c r="G124" s="40">
        <f t="shared" si="1"/>
        <v>0</v>
      </c>
    </row>
    <row r="125" spans="1:7" s="41" customFormat="1" ht="21" customHeight="1" x14ac:dyDescent="0.2">
      <c r="A125" s="45" t="s">
        <v>163</v>
      </c>
      <c r="B125" s="43" t="s">
        <v>351</v>
      </c>
      <c r="C125" s="8" t="s">
        <v>252</v>
      </c>
      <c r="D125" s="42">
        <v>6500</v>
      </c>
      <c r="E125" s="38"/>
      <c r="F125" s="79"/>
      <c r="G125" s="40">
        <f t="shared" si="1"/>
        <v>0</v>
      </c>
    </row>
    <row r="126" spans="1:7" s="41" customFormat="1" ht="21" customHeight="1" x14ac:dyDescent="0.2">
      <c r="A126" s="45" t="s">
        <v>163</v>
      </c>
      <c r="B126" s="43" t="s">
        <v>263</v>
      </c>
      <c r="C126" s="8" t="s">
        <v>253</v>
      </c>
      <c r="D126" s="42">
        <v>10000</v>
      </c>
      <c r="E126" s="38"/>
      <c r="F126" s="79"/>
      <c r="G126" s="40">
        <f t="shared" si="1"/>
        <v>0</v>
      </c>
    </row>
    <row r="127" spans="1:7" s="3" customFormat="1" ht="25.5" customHeight="1" x14ac:dyDescent="0.2">
      <c r="A127" s="102" t="s">
        <v>40</v>
      </c>
      <c r="B127" s="102"/>
      <c r="C127" s="58"/>
      <c r="D127" s="69"/>
      <c r="E127" s="69"/>
      <c r="F127" s="69"/>
      <c r="G127" s="69"/>
    </row>
    <row r="128" spans="1:7" s="41" customFormat="1" ht="18.75" customHeight="1" x14ac:dyDescent="0.2">
      <c r="A128" s="45" t="s">
        <v>165</v>
      </c>
      <c r="B128" s="85" t="s">
        <v>2</v>
      </c>
      <c r="C128" s="38">
        <v>500</v>
      </c>
      <c r="D128" s="42">
        <v>900</v>
      </c>
      <c r="E128" s="38"/>
      <c r="F128" s="79"/>
      <c r="G128" s="40">
        <f t="shared" si="1"/>
        <v>0</v>
      </c>
    </row>
    <row r="129" spans="1:7" s="41" customFormat="1" ht="18.75" customHeight="1" x14ac:dyDescent="0.2">
      <c r="A129" s="45" t="s">
        <v>166</v>
      </c>
      <c r="B129" s="85" t="s">
        <v>0</v>
      </c>
      <c r="C129" s="38">
        <v>500</v>
      </c>
      <c r="D129" s="42">
        <v>900</v>
      </c>
      <c r="E129" s="38"/>
      <c r="F129" s="79"/>
      <c r="G129" s="40">
        <f t="shared" si="1"/>
        <v>0</v>
      </c>
    </row>
    <row r="130" spans="1:7" s="41" customFormat="1" ht="18.75" customHeight="1" x14ac:dyDescent="0.2">
      <c r="A130" s="45" t="s">
        <v>169</v>
      </c>
      <c r="B130" s="85" t="s">
        <v>84</v>
      </c>
      <c r="C130" s="38">
        <v>500</v>
      </c>
      <c r="D130" s="42">
        <v>900</v>
      </c>
      <c r="E130" s="38"/>
      <c r="F130" s="79"/>
      <c r="G130" s="40">
        <f t="shared" si="1"/>
        <v>0</v>
      </c>
    </row>
    <row r="131" spans="1:7" s="41" customFormat="1" ht="18.75" customHeight="1" x14ac:dyDescent="0.2">
      <c r="A131" s="45" t="s">
        <v>168</v>
      </c>
      <c r="B131" s="85" t="s">
        <v>9</v>
      </c>
      <c r="C131" s="38">
        <v>500</v>
      </c>
      <c r="D131" s="42">
        <v>900</v>
      </c>
      <c r="E131" s="38"/>
      <c r="F131" s="79"/>
      <c r="G131" s="40">
        <f t="shared" si="1"/>
        <v>0</v>
      </c>
    </row>
    <row r="132" spans="1:7" s="41" customFormat="1" ht="18.75" customHeight="1" x14ac:dyDescent="0.2">
      <c r="A132" s="45" t="s">
        <v>170</v>
      </c>
      <c r="B132" s="85" t="s">
        <v>86</v>
      </c>
      <c r="C132" s="38">
        <v>500</v>
      </c>
      <c r="D132" s="42">
        <v>900</v>
      </c>
      <c r="E132" s="38"/>
      <c r="F132" s="79"/>
      <c r="G132" s="40">
        <f t="shared" si="1"/>
        <v>0</v>
      </c>
    </row>
    <row r="133" spans="1:7" s="41" customFormat="1" ht="18.75" customHeight="1" x14ac:dyDescent="0.2">
      <c r="A133" s="45" t="s">
        <v>171</v>
      </c>
      <c r="B133" s="85" t="s">
        <v>1</v>
      </c>
      <c r="C133" s="38">
        <v>500</v>
      </c>
      <c r="D133" s="42">
        <v>1000</v>
      </c>
      <c r="E133" s="38"/>
      <c r="F133" s="79"/>
      <c r="G133" s="40">
        <f t="shared" si="1"/>
        <v>0</v>
      </c>
    </row>
    <row r="134" spans="1:7" s="41" customFormat="1" ht="18.75" customHeight="1" x14ac:dyDescent="0.2">
      <c r="A134" s="45" t="s">
        <v>167</v>
      </c>
      <c r="B134" s="85" t="s">
        <v>41</v>
      </c>
      <c r="C134" s="38">
        <v>500</v>
      </c>
      <c r="D134" s="42">
        <v>1200</v>
      </c>
      <c r="E134" s="38"/>
      <c r="F134" s="79"/>
      <c r="G134" s="40">
        <f t="shared" si="1"/>
        <v>0</v>
      </c>
    </row>
    <row r="135" spans="1:7" s="41" customFormat="1" ht="18.75" customHeight="1" x14ac:dyDescent="0.2">
      <c r="A135" s="45" t="s">
        <v>172</v>
      </c>
      <c r="B135" s="85" t="s">
        <v>323</v>
      </c>
      <c r="C135" s="38">
        <v>500</v>
      </c>
      <c r="D135" s="42">
        <v>1500</v>
      </c>
      <c r="E135" s="38"/>
      <c r="F135" s="79"/>
      <c r="G135" s="40">
        <f t="shared" si="1"/>
        <v>0</v>
      </c>
    </row>
    <row r="136" spans="1:7" s="41" customFormat="1" ht="18.75" customHeight="1" x14ac:dyDescent="0.2">
      <c r="A136" s="45" t="s">
        <v>173</v>
      </c>
      <c r="B136" s="85" t="s">
        <v>245</v>
      </c>
      <c r="C136" s="38">
        <v>500</v>
      </c>
      <c r="D136" s="42">
        <v>1500</v>
      </c>
      <c r="E136" s="38"/>
      <c r="F136" s="79"/>
      <c r="G136" s="40">
        <f t="shared" si="1"/>
        <v>0</v>
      </c>
    </row>
    <row r="137" spans="1:7" s="3" customFormat="1" ht="25.5" customHeight="1" x14ac:dyDescent="0.2">
      <c r="A137" s="102" t="s">
        <v>379</v>
      </c>
      <c r="B137" s="102"/>
      <c r="C137" s="58"/>
      <c r="D137" s="69"/>
      <c r="E137" s="69"/>
      <c r="F137" s="69"/>
      <c r="G137" s="69"/>
    </row>
    <row r="138" spans="1:7" s="41" customFormat="1" ht="18" customHeight="1" x14ac:dyDescent="0.2">
      <c r="A138" s="45"/>
      <c r="B138" s="43" t="s">
        <v>197</v>
      </c>
      <c r="C138" s="38">
        <v>100</v>
      </c>
      <c r="D138" s="42">
        <v>150</v>
      </c>
      <c r="E138" s="38"/>
      <c r="F138" s="79"/>
      <c r="G138" s="40">
        <f t="shared" si="1"/>
        <v>0</v>
      </c>
    </row>
    <row r="139" spans="1:7" s="41" customFormat="1" ht="18" customHeight="1" x14ac:dyDescent="0.2">
      <c r="A139" s="45" t="s">
        <v>175</v>
      </c>
      <c r="B139" s="43" t="s">
        <v>22</v>
      </c>
      <c r="C139" s="38">
        <v>100</v>
      </c>
      <c r="D139" s="42">
        <v>150</v>
      </c>
      <c r="E139" s="38"/>
      <c r="F139" s="79"/>
      <c r="G139" s="40">
        <f t="shared" si="1"/>
        <v>0</v>
      </c>
    </row>
    <row r="140" spans="1:7" s="41" customFormat="1" ht="18" customHeight="1" x14ac:dyDescent="0.2">
      <c r="A140" s="45" t="s">
        <v>174</v>
      </c>
      <c r="B140" s="43" t="s">
        <v>203</v>
      </c>
      <c r="C140" s="38">
        <v>100</v>
      </c>
      <c r="D140" s="42">
        <v>200</v>
      </c>
      <c r="E140" s="38"/>
      <c r="F140" s="79"/>
      <c r="G140" s="40">
        <f t="shared" si="1"/>
        <v>0</v>
      </c>
    </row>
    <row r="141" spans="1:7" s="41" customFormat="1" ht="18" customHeight="1" x14ac:dyDescent="0.2">
      <c r="A141" s="45" t="s">
        <v>176</v>
      </c>
      <c r="B141" s="43" t="s">
        <v>21</v>
      </c>
      <c r="C141" s="38">
        <v>100</v>
      </c>
      <c r="D141" s="42">
        <v>250</v>
      </c>
      <c r="E141" s="38"/>
      <c r="F141" s="79"/>
      <c r="G141" s="40">
        <f t="shared" si="1"/>
        <v>0</v>
      </c>
    </row>
    <row r="142" spans="1:7" s="41" customFormat="1" ht="18" customHeight="1" x14ac:dyDescent="0.2">
      <c r="A142" s="45" t="s">
        <v>177</v>
      </c>
      <c r="B142" s="43" t="s">
        <v>119</v>
      </c>
      <c r="C142" s="38">
        <v>100</v>
      </c>
      <c r="D142" s="42">
        <v>290</v>
      </c>
      <c r="E142" s="38"/>
      <c r="F142" s="79"/>
      <c r="G142" s="40">
        <f t="shared" si="1"/>
        <v>0</v>
      </c>
    </row>
    <row r="143" spans="1:7" s="41" customFormat="1" ht="18" customHeight="1" x14ac:dyDescent="0.2">
      <c r="A143" s="45"/>
      <c r="B143" s="43" t="s">
        <v>198</v>
      </c>
      <c r="C143" s="38">
        <v>120</v>
      </c>
      <c r="D143" s="42">
        <v>290</v>
      </c>
      <c r="E143" s="38"/>
      <c r="F143" s="79"/>
      <c r="G143" s="40">
        <f t="shared" si="1"/>
        <v>0</v>
      </c>
    </row>
    <row r="144" spans="1:7" s="41" customFormat="1" ht="18" customHeight="1" x14ac:dyDescent="0.2">
      <c r="A144" s="45"/>
      <c r="B144" s="43" t="s">
        <v>25</v>
      </c>
      <c r="C144" s="38">
        <v>100</v>
      </c>
      <c r="D144" s="42">
        <v>350</v>
      </c>
      <c r="E144" s="38"/>
      <c r="F144" s="79"/>
      <c r="G144" s="40">
        <f t="shared" si="1"/>
        <v>0</v>
      </c>
    </row>
    <row r="145" spans="1:7" s="3" customFormat="1" ht="27" customHeight="1" x14ac:dyDescent="0.2">
      <c r="A145" s="117" t="s">
        <v>34</v>
      </c>
      <c r="B145" s="117"/>
      <c r="C145" s="58"/>
      <c r="D145" s="69"/>
      <c r="E145" s="69"/>
      <c r="F145" s="69"/>
      <c r="G145" s="69"/>
    </row>
    <row r="146" spans="1:7" s="41" customFormat="1" ht="19.5" customHeight="1" x14ac:dyDescent="0.2">
      <c r="A146" s="45" t="s">
        <v>183</v>
      </c>
      <c r="B146" s="43" t="s">
        <v>85</v>
      </c>
      <c r="C146" s="38">
        <v>275</v>
      </c>
      <c r="D146" s="42">
        <v>490</v>
      </c>
      <c r="E146" s="38"/>
      <c r="F146" s="79"/>
      <c r="G146" s="40">
        <f t="shared" si="1"/>
        <v>0</v>
      </c>
    </row>
    <row r="147" spans="1:7" s="41" customFormat="1" ht="19.5" customHeight="1" x14ac:dyDescent="0.2">
      <c r="A147" s="45" t="s">
        <v>180</v>
      </c>
      <c r="B147" s="43" t="s">
        <v>24</v>
      </c>
      <c r="C147" s="38">
        <v>250</v>
      </c>
      <c r="D147" s="42">
        <v>620</v>
      </c>
      <c r="E147" s="38"/>
      <c r="F147" s="79"/>
      <c r="G147" s="40">
        <f t="shared" ref="G147:G202" si="2">SUM(E147*D147)</f>
        <v>0</v>
      </c>
    </row>
    <row r="148" spans="1:7" s="41" customFormat="1" ht="19.5" customHeight="1" x14ac:dyDescent="0.2">
      <c r="A148" s="45" t="s">
        <v>182</v>
      </c>
      <c r="B148" s="43" t="s">
        <v>4</v>
      </c>
      <c r="C148" s="38">
        <v>275</v>
      </c>
      <c r="D148" s="42">
        <v>690</v>
      </c>
      <c r="E148" s="38"/>
      <c r="F148" s="79"/>
      <c r="G148" s="40">
        <f t="shared" si="2"/>
        <v>0</v>
      </c>
    </row>
    <row r="149" spans="1:7" s="41" customFormat="1" ht="19.5" customHeight="1" x14ac:dyDescent="0.2">
      <c r="A149" s="45" t="s">
        <v>179</v>
      </c>
      <c r="B149" s="44" t="s">
        <v>10</v>
      </c>
      <c r="C149" s="38">
        <v>300</v>
      </c>
      <c r="D149" s="42">
        <v>750</v>
      </c>
      <c r="E149" s="38"/>
      <c r="F149" s="79"/>
      <c r="G149" s="40">
        <f t="shared" si="2"/>
        <v>0</v>
      </c>
    </row>
    <row r="150" spans="1:7" s="41" customFormat="1" ht="19.5" customHeight="1" x14ac:dyDescent="0.2">
      <c r="A150" s="45" t="s">
        <v>178</v>
      </c>
      <c r="B150" s="43" t="s">
        <v>39</v>
      </c>
      <c r="C150" s="38">
        <v>250</v>
      </c>
      <c r="D150" s="42">
        <v>750</v>
      </c>
      <c r="E150" s="38"/>
      <c r="F150" s="79"/>
      <c r="G150" s="40">
        <f t="shared" si="2"/>
        <v>0</v>
      </c>
    </row>
    <row r="151" spans="1:7" s="41" customFormat="1" ht="19.5" customHeight="1" x14ac:dyDescent="0.2">
      <c r="A151" s="45" t="s">
        <v>181</v>
      </c>
      <c r="B151" s="43" t="s">
        <v>3</v>
      </c>
      <c r="C151" s="38">
        <v>275</v>
      </c>
      <c r="D151" s="42">
        <v>900</v>
      </c>
      <c r="E151" s="38"/>
      <c r="F151" s="79"/>
      <c r="G151" s="40">
        <f t="shared" si="2"/>
        <v>0</v>
      </c>
    </row>
    <row r="152" spans="1:7" ht="22.5" customHeight="1" x14ac:dyDescent="0.2">
      <c r="A152" s="120" t="s">
        <v>42</v>
      </c>
      <c r="B152" s="120"/>
      <c r="C152" s="60"/>
      <c r="D152" s="69"/>
      <c r="E152" s="69"/>
      <c r="F152" s="69"/>
      <c r="G152" s="69"/>
    </row>
    <row r="153" spans="1:7" s="92" customFormat="1" ht="22.5" customHeight="1" x14ac:dyDescent="0.2">
      <c r="A153" s="45" t="s">
        <v>14</v>
      </c>
      <c r="B153" s="39" t="s">
        <v>326</v>
      </c>
      <c r="C153" s="38" t="s">
        <v>327</v>
      </c>
      <c r="D153" s="42">
        <v>300</v>
      </c>
      <c r="E153" s="38"/>
      <c r="F153" s="79"/>
      <c r="G153" s="40">
        <f t="shared" si="2"/>
        <v>0</v>
      </c>
    </row>
    <row r="154" spans="1:7" s="92" customFormat="1" ht="24.75" customHeight="1" x14ac:dyDescent="0.2">
      <c r="A154" s="45" t="s">
        <v>13</v>
      </c>
      <c r="B154" s="39" t="s">
        <v>37</v>
      </c>
      <c r="C154" s="39">
        <v>1200</v>
      </c>
      <c r="D154" s="42">
        <v>1000</v>
      </c>
      <c r="E154" s="38"/>
      <c r="F154" s="79"/>
      <c r="G154" s="40">
        <f t="shared" si="2"/>
        <v>0</v>
      </c>
    </row>
    <row r="155" spans="1:7" s="3" customFormat="1" ht="23.25" customHeight="1" x14ac:dyDescent="0.2">
      <c r="A155" s="120" t="s">
        <v>208</v>
      </c>
      <c r="B155" s="120"/>
      <c r="C155" s="61"/>
      <c r="D155" s="69"/>
      <c r="E155" s="69"/>
      <c r="F155" s="69"/>
      <c r="G155" s="69"/>
    </row>
    <row r="156" spans="1:7" s="41" customFormat="1" ht="23.45" customHeight="1" x14ac:dyDescent="0.2">
      <c r="A156" s="45" t="s">
        <v>184</v>
      </c>
      <c r="B156" s="39" t="s">
        <v>361</v>
      </c>
      <c r="C156" s="38" t="s">
        <v>330</v>
      </c>
      <c r="D156" s="42">
        <v>2200</v>
      </c>
      <c r="E156" s="38"/>
      <c r="F156" s="79"/>
      <c r="G156" s="40">
        <f t="shared" si="2"/>
        <v>0</v>
      </c>
    </row>
    <row r="157" spans="1:7" s="41" customFormat="1" ht="19.149999999999999" customHeight="1" x14ac:dyDescent="0.2">
      <c r="A157" s="45" t="s">
        <v>184</v>
      </c>
      <c r="B157" s="39" t="s">
        <v>339</v>
      </c>
      <c r="C157" s="38" t="s">
        <v>337</v>
      </c>
      <c r="D157" s="42">
        <v>500</v>
      </c>
      <c r="E157" s="38"/>
      <c r="F157" s="79"/>
      <c r="G157" s="40">
        <f t="shared" si="2"/>
        <v>0</v>
      </c>
    </row>
    <row r="158" spans="1:7" s="41" customFormat="1" ht="19.149999999999999" customHeight="1" x14ac:dyDescent="0.2">
      <c r="A158" s="45" t="s">
        <v>184</v>
      </c>
      <c r="B158" s="39" t="s">
        <v>332</v>
      </c>
      <c r="C158" s="38" t="s">
        <v>330</v>
      </c>
      <c r="D158" s="42">
        <v>1000</v>
      </c>
      <c r="E158" s="38"/>
      <c r="F158" s="79"/>
      <c r="G158" s="40">
        <f t="shared" si="2"/>
        <v>0</v>
      </c>
    </row>
    <row r="159" spans="1:7" s="41" customFormat="1" ht="19.149999999999999" customHeight="1" x14ac:dyDescent="0.2">
      <c r="A159" s="45" t="s">
        <v>184</v>
      </c>
      <c r="B159" s="39" t="s">
        <v>331</v>
      </c>
      <c r="C159" s="38" t="s">
        <v>330</v>
      </c>
      <c r="D159" s="42">
        <v>800</v>
      </c>
      <c r="E159" s="38"/>
      <c r="F159" s="79"/>
      <c r="G159" s="40">
        <f t="shared" si="2"/>
        <v>0</v>
      </c>
    </row>
    <row r="160" spans="1:7" s="50" customFormat="1" ht="19.149999999999999" customHeight="1" x14ac:dyDescent="0.2">
      <c r="A160" s="49"/>
      <c r="B160" s="44" t="s">
        <v>333</v>
      </c>
      <c r="C160" s="38" t="s">
        <v>328</v>
      </c>
      <c r="D160" s="42">
        <v>300</v>
      </c>
      <c r="E160" s="38"/>
      <c r="F160" s="79"/>
      <c r="G160" s="40">
        <f t="shared" si="2"/>
        <v>0</v>
      </c>
    </row>
    <row r="161" spans="1:7" s="50" customFormat="1" ht="19.149999999999999" customHeight="1" x14ac:dyDescent="0.2">
      <c r="A161" s="49"/>
      <c r="B161" s="44" t="s">
        <v>334</v>
      </c>
      <c r="C161" s="38" t="s">
        <v>207</v>
      </c>
      <c r="D161" s="42">
        <v>200</v>
      </c>
      <c r="E161" s="38"/>
      <c r="F161" s="79"/>
      <c r="G161" s="40">
        <f t="shared" si="2"/>
        <v>0</v>
      </c>
    </row>
    <row r="162" spans="1:7" s="50" customFormat="1" ht="19.149999999999999" customHeight="1" x14ac:dyDescent="0.2">
      <c r="A162" s="49"/>
      <c r="B162" s="44" t="s">
        <v>335</v>
      </c>
      <c r="C162" s="38" t="s">
        <v>207</v>
      </c>
      <c r="D162" s="42">
        <v>300</v>
      </c>
      <c r="E162" s="38"/>
      <c r="F162" s="79"/>
      <c r="G162" s="40">
        <f t="shared" si="2"/>
        <v>0</v>
      </c>
    </row>
    <row r="163" spans="1:7" s="50" customFormat="1" ht="19.149999999999999" customHeight="1" x14ac:dyDescent="0.2">
      <c r="A163" s="49"/>
      <c r="B163" s="44" t="s">
        <v>336</v>
      </c>
      <c r="C163" s="38" t="s">
        <v>43</v>
      </c>
      <c r="D163" s="42"/>
      <c r="E163" s="38"/>
      <c r="F163" s="79"/>
      <c r="G163" s="40">
        <f t="shared" si="2"/>
        <v>0</v>
      </c>
    </row>
    <row r="164" spans="1:7" s="50" customFormat="1" ht="19.149999999999999" customHeight="1" x14ac:dyDescent="0.2">
      <c r="A164" s="49"/>
      <c r="B164" s="44" t="s">
        <v>206</v>
      </c>
      <c r="C164" s="38" t="s">
        <v>207</v>
      </c>
      <c r="D164" s="42">
        <v>650</v>
      </c>
      <c r="E164" s="38"/>
      <c r="F164" s="79"/>
      <c r="G164" s="40">
        <f t="shared" si="2"/>
        <v>0</v>
      </c>
    </row>
    <row r="165" spans="1:7" s="50" customFormat="1" ht="19.149999999999999" customHeight="1" x14ac:dyDescent="0.2">
      <c r="A165" s="49"/>
      <c r="B165" s="44" t="s">
        <v>338</v>
      </c>
      <c r="C165" s="38" t="s">
        <v>43</v>
      </c>
      <c r="D165" s="42">
        <v>1000</v>
      </c>
      <c r="E165" s="38"/>
      <c r="F165" s="79"/>
      <c r="G165" s="40">
        <f t="shared" si="2"/>
        <v>0</v>
      </c>
    </row>
    <row r="166" spans="1:7" s="50" customFormat="1" ht="19.149999999999999" customHeight="1" x14ac:dyDescent="0.2">
      <c r="A166" s="49"/>
      <c r="B166" s="44" t="s">
        <v>329</v>
      </c>
      <c r="C166" s="38" t="s">
        <v>43</v>
      </c>
      <c r="D166" s="42">
        <v>500</v>
      </c>
      <c r="E166" s="38"/>
      <c r="F166" s="79"/>
      <c r="G166" s="40">
        <f t="shared" si="2"/>
        <v>0</v>
      </c>
    </row>
    <row r="167" spans="1:7" s="3" customFormat="1" ht="24" customHeight="1" x14ac:dyDescent="0.2">
      <c r="A167" s="120" t="s">
        <v>5</v>
      </c>
      <c r="B167" s="120"/>
      <c r="C167" s="61"/>
      <c r="D167" s="69"/>
      <c r="E167" s="69"/>
      <c r="F167" s="69"/>
      <c r="G167" s="69"/>
    </row>
    <row r="168" spans="1:7" s="41" customFormat="1" ht="39.6" customHeight="1" x14ac:dyDescent="0.2">
      <c r="A168" s="11"/>
      <c r="B168" s="39" t="s">
        <v>224</v>
      </c>
      <c r="C168" s="38" t="s">
        <v>91</v>
      </c>
      <c r="D168" s="42">
        <v>16500</v>
      </c>
      <c r="E168" s="38"/>
      <c r="F168" s="79"/>
      <c r="G168" s="40">
        <f t="shared" si="2"/>
        <v>0</v>
      </c>
    </row>
    <row r="169" spans="1:7" s="41" customFormat="1" ht="39" customHeight="1" x14ac:dyDescent="0.2">
      <c r="A169" s="48"/>
      <c r="B169" s="39" t="s">
        <v>225</v>
      </c>
      <c r="C169" s="38" t="s">
        <v>200</v>
      </c>
      <c r="D169" s="42">
        <v>7500</v>
      </c>
      <c r="E169" s="38"/>
      <c r="F169" s="79"/>
      <c r="G169" s="40">
        <f t="shared" si="2"/>
        <v>0</v>
      </c>
    </row>
    <row r="170" spans="1:7" s="33" customFormat="1" ht="20.25" customHeight="1" x14ac:dyDescent="0.3">
      <c r="A170" s="12" t="s">
        <v>109</v>
      </c>
      <c r="B170" s="39" t="s">
        <v>236</v>
      </c>
      <c r="C170" s="34">
        <v>50</v>
      </c>
      <c r="D170" s="40">
        <v>150</v>
      </c>
      <c r="E170" s="38"/>
      <c r="F170" s="79"/>
      <c r="G170" s="40">
        <f t="shared" si="2"/>
        <v>0</v>
      </c>
    </row>
    <row r="171" spans="1:7" s="33" customFormat="1" ht="18" customHeight="1" x14ac:dyDescent="0.3">
      <c r="A171" s="12"/>
      <c r="B171" s="39" t="s">
        <v>248</v>
      </c>
      <c r="C171" s="34">
        <v>50</v>
      </c>
      <c r="D171" s="40">
        <v>150</v>
      </c>
      <c r="E171" s="38"/>
      <c r="F171" s="79"/>
      <c r="G171" s="40">
        <f t="shared" si="2"/>
        <v>0</v>
      </c>
    </row>
    <row r="172" spans="1:7" s="33" customFormat="1" ht="18" customHeight="1" x14ac:dyDescent="0.3">
      <c r="A172" s="12" t="s">
        <v>110</v>
      </c>
      <c r="B172" s="39" t="s">
        <v>237</v>
      </c>
      <c r="C172" s="34">
        <v>50</v>
      </c>
      <c r="D172" s="40">
        <v>150</v>
      </c>
      <c r="E172" s="38"/>
      <c r="F172" s="79"/>
      <c r="G172" s="40">
        <f t="shared" si="2"/>
        <v>0</v>
      </c>
    </row>
    <row r="173" spans="1:7" s="33" customFormat="1" ht="18" customHeight="1" x14ac:dyDescent="0.3">
      <c r="A173" s="12"/>
      <c r="B173" s="39" t="s">
        <v>238</v>
      </c>
      <c r="C173" s="34">
        <v>50</v>
      </c>
      <c r="D173" s="40">
        <v>150</v>
      </c>
      <c r="E173" s="38"/>
      <c r="F173" s="79"/>
      <c r="G173" s="40">
        <f t="shared" si="2"/>
        <v>0</v>
      </c>
    </row>
    <row r="174" spans="1:7" s="33" customFormat="1" ht="18" customHeight="1" x14ac:dyDescent="0.3">
      <c r="A174" s="12"/>
      <c r="B174" s="39" t="s">
        <v>239</v>
      </c>
      <c r="C174" s="34">
        <v>50</v>
      </c>
      <c r="D174" s="40">
        <v>150</v>
      </c>
      <c r="E174" s="38"/>
      <c r="F174" s="79"/>
      <c r="G174" s="40">
        <f t="shared" si="2"/>
        <v>0</v>
      </c>
    </row>
    <row r="175" spans="1:7" s="33" customFormat="1" ht="18.75" customHeight="1" x14ac:dyDescent="0.3">
      <c r="A175" s="12" t="s">
        <v>108</v>
      </c>
      <c r="B175" s="39" t="s">
        <v>240</v>
      </c>
      <c r="C175" s="34">
        <v>50</v>
      </c>
      <c r="D175" s="40">
        <v>150</v>
      </c>
      <c r="E175" s="38"/>
      <c r="F175" s="79"/>
      <c r="G175" s="40">
        <f t="shared" si="2"/>
        <v>0</v>
      </c>
    </row>
    <row r="176" spans="1:7" s="33" customFormat="1" ht="18.75" customHeight="1" x14ac:dyDescent="0.3">
      <c r="A176" s="12" t="s">
        <v>108</v>
      </c>
      <c r="B176" s="39" t="s">
        <v>241</v>
      </c>
      <c r="C176" s="34">
        <v>50</v>
      </c>
      <c r="D176" s="40">
        <v>150</v>
      </c>
      <c r="E176" s="38"/>
      <c r="F176" s="79"/>
      <c r="G176" s="40">
        <f t="shared" si="2"/>
        <v>0</v>
      </c>
    </row>
    <row r="177" spans="1:7" s="33" customFormat="1" ht="18.75" customHeight="1" x14ac:dyDescent="0.3">
      <c r="A177" s="12" t="s">
        <v>108</v>
      </c>
      <c r="B177" s="39" t="s">
        <v>242</v>
      </c>
      <c r="C177" s="34">
        <v>50</v>
      </c>
      <c r="D177" s="40">
        <v>150</v>
      </c>
      <c r="E177" s="38"/>
      <c r="F177" s="79"/>
      <c r="G177" s="40">
        <f t="shared" si="2"/>
        <v>0</v>
      </c>
    </row>
    <row r="178" spans="1:7" s="2" customFormat="1" ht="26.25" customHeight="1" x14ac:dyDescent="0.2">
      <c r="A178" s="121" t="s">
        <v>53</v>
      </c>
      <c r="B178" s="121"/>
      <c r="C178" s="88" t="s">
        <v>52</v>
      </c>
      <c r="D178" s="70"/>
      <c r="E178" s="70"/>
      <c r="F178" s="70"/>
      <c r="G178" s="70"/>
    </row>
    <row r="179" spans="1:7" s="3" customFormat="1" ht="21" customHeight="1" x14ac:dyDescent="0.2">
      <c r="A179" s="110" t="s">
        <v>268</v>
      </c>
      <c r="B179" s="110"/>
      <c r="C179" s="56"/>
      <c r="D179" s="69"/>
      <c r="E179" s="69"/>
      <c r="F179" s="69"/>
      <c r="G179" s="69"/>
    </row>
    <row r="180" spans="1:7" s="41" customFormat="1" ht="18" customHeight="1" x14ac:dyDescent="0.2">
      <c r="A180" s="45" t="s">
        <v>54</v>
      </c>
      <c r="B180" s="85" t="s">
        <v>235</v>
      </c>
      <c r="C180" s="38">
        <v>1</v>
      </c>
      <c r="D180" s="42">
        <v>380</v>
      </c>
      <c r="E180" s="38"/>
      <c r="F180" s="79"/>
      <c r="G180" s="40">
        <f t="shared" si="2"/>
        <v>0</v>
      </c>
    </row>
    <row r="181" spans="1:7" s="41" customFormat="1" ht="18" customHeight="1" x14ac:dyDescent="0.2">
      <c r="A181" s="45" t="s">
        <v>54</v>
      </c>
      <c r="B181" s="85" t="s">
        <v>325</v>
      </c>
      <c r="C181" s="39">
        <v>1</v>
      </c>
      <c r="D181" s="42">
        <v>380</v>
      </c>
      <c r="E181" s="38"/>
      <c r="F181" s="79"/>
      <c r="G181" s="40">
        <f t="shared" si="2"/>
        <v>0</v>
      </c>
    </row>
    <row r="182" spans="1:7" s="41" customFormat="1" ht="18" customHeight="1" x14ac:dyDescent="0.2">
      <c r="A182" s="45" t="s">
        <v>56</v>
      </c>
      <c r="B182" s="85" t="s">
        <v>60</v>
      </c>
      <c r="C182" s="38">
        <v>1</v>
      </c>
      <c r="D182" s="42">
        <v>400</v>
      </c>
      <c r="E182" s="38"/>
      <c r="F182" s="79"/>
      <c r="G182" s="40">
        <f t="shared" si="2"/>
        <v>0</v>
      </c>
    </row>
    <row r="183" spans="1:7" s="41" customFormat="1" ht="18" customHeight="1" x14ac:dyDescent="0.2">
      <c r="A183" s="45" t="s">
        <v>213</v>
      </c>
      <c r="B183" s="85" t="s">
        <v>55</v>
      </c>
      <c r="C183" s="38">
        <v>1</v>
      </c>
      <c r="D183" s="42">
        <v>400</v>
      </c>
      <c r="E183" s="38"/>
      <c r="F183" s="79"/>
      <c r="G183" s="40">
        <f t="shared" si="2"/>
        <v>0</v>
      </c>
    </row>
    <row r="184" spans="1:7" s="41" customFormat="1" ht="18" customHeight="1" x14ac:dyDescent="0.2">
      <c r="A184" s="45" t="s">
        <v>59</v>
      </c>
      <c r="B184" s="85" t="s">
        <v>57</v>
      </c>
      <c r="C184" s="38">
        <v>1</v>
      </c>
      <c r="D184" s="42">
        <v>400</v>
      </c>
      <c r="E184" s="38"/>
      <c r="F184" s="79"/>
      <c r="G184" s="40">
        <f t="shared" si="2"/>
        <v>0</v>
      </c>
    </row>
    <row r="185" spans="1:7" s="41" customFormat="1" ht="18" customHeight="1" x14ac:dyDescent="0.2">
      <c r="A185" s="45" t="s">
        <v>61</v>
      </c>
      <c r="B185" s="85" t="s">
        <v>58</v>
      </c>
      <c r="C185" s="38">
        <v>1</v>
      </c>
      <c r="D185" s="42">
        <v>400</v>
      </c>
      <c r="E185" s="38"/>
      <c r="F185" s="79"/>
      <c r="G185" s="40">
        <f t="shared" si="2"/>
        <v>0</v>
      </c>
    </row>
    <row r="186" spans="1:7" s="41" customFormat="1" ht="21" customHeight="1" x14ac:dyDescent="0.2">
      <c r="A186" s="45" t="s">
        <v>62</v>
      </c>
      <c r="B186" s="64" t="s">
        <v>324</v>
      </c>
      <c r="C186" s="65">
        <v>0.97</v>
      </c>
      <c r="D186" s="42">
        <v>500</v>
      </c>
      <c r="E186" s="38"/>
      <c r="F186" s="79"/>
      <c r="G186" s="40">
        <f t="shared" si="2"/>
        <v>0</v>
      </c>
    </row>
    <row r="187" spans="1:7" s="3" customFormat="1" ht="20.25" x14ac:dyDescent="0.2">
      <c r="A187" s="110" t="s">
        <v>63</v>
      </c>
      <c r="B187" s="110"/>
      <c r="C187" s="58"/>
      <c r="D187" s="69"/>
      <c r="E187" s="69"/>
      <c r="F187" s="69"/>
      <c r="G187" s="69"/>
    </row>
    <row r="188" spans="1:7" s="41" customFormat="1" ht="21" customHeight="1" x14ac:dyDescent="0.2">
      <c r="A188" s="63" t="s">
        <v>64</v>
      </c>
      <c r="B188" s="64" t="s">
        <v>65</v>
      </c>
      <c r="C188" s="65">
        <v>0.5</v>
      </c>
      <c r="D188" s="42">
        <v>180</v>
      </c>
      <c r="E188" s="38"/>
      <c r="F188" s="79"/>
      <c r="G188" s="40">
        <f t="shared" si="2"/>
        <v>0</v>
      </c>
    </row>
    <row r="189" spans="1:7" s="41" customFormat="1" ht="18.600000000000001" customHeight="1" x14ac:dyDescent="0.2">
      <c r="A189" s="63" t="s">
        <v>66</v>
      </c>
      <c r="B189" s="64" t="s">
        <v>67</v>
      </c>
      <c r="C189" s="65">
        <v>0.5</v>
      </c>
      <c r="D189" s="42">
        <v>120</v>
      </c>
      <c r="E189" s="38"/>
      <c r="F189" s="79"/>
      <c r="G189" s="40">
        <f t="shared" si="2"/>
        <v>0</v>
      </c>
    </row>
    <row r="190" spans="1:7" s="3" customFormat="1" ht="21" customHeight="1" x14ac:dyDescent="0.2">
      <c r="A190" s="110" t="s">
        <v>68</v>
      </c>
      <c r="B190" s="110"/>
      <c r="C190" s="58"/>
      <c r="D190" s="69"/>
      <c r="E190" s="69"/>
      <c r="F190" s="69"/>
      <c r="G190" s="69"/>
    </row>
    <row r="191" spans="1:7" s="41" customFormat="1" ht="19.149999999999999" customHeight="1" x14ac:dyDescent="0.2">
      <c r="A191" s="63" t="s">
        <v>69</v>
      </c>
      <c r="B191" s="64" t="s">
        <v>70</v>
      </c>
      <c r="C191" s="65">
        <v>0.5</v>
      </c>
      <c r="D191" s="42">
        <v>400</v>
      </c>
      <c r="E191" s="38"/>
      <c r="F191" s="79"/>
      <c r="G191" s="40">
        <f t="shared" si="2"/>
        <v>0</v>
      </c>
    </row>
    <row r="192" spans="1:7" s="41" customFormat="1" ht="18.75" customHeight="1" x14ac:dyDescent="0.2">
      <c r="A192" s="63" t="s">
        <v>71</v>
      </c>
      <c r="B192" s="85" t="s">
        <v>368</v>
      </c>
      <c r="C192" s="38">
        <v>0.5</v>
      </c>
      <c r="D192" s="42">
        <v>300</v>
      </c>
      <c r="E192" s="38"/>
      <c r="F192" s="79"/>
      <c r="G192" s="40">
        <f t="shared" si="2"/>
        <v>0</v>
      </c>
    </row>
    <row r="193" spans="1:7" s="41" customFormat="1" ht="18.75" customHeight="1" x14ac:dyDescent="0.2">
      <c r="A193" s="63" t="s">
        <v>71</v>
      </c>
      <c r="B193" s="85" t="s">
        <v>367</v>
      </c>
      <c r="C193" s="38">
        <v>1</v>
      </c>
      <c r="D193" s="42">
        <v>400</v>
      </c>
      <c r="E193" s="38"/>
      <c r="F193" s="79"/>
      <c r="G193" s="40">
        <f t="shared" si="2"/>
        <v>0</v>
      </c>
    </row>
    <row r="194" spans="1:7" s="41" customFormat="1" ht="18.75" customHeight="1" x14ac:dyDescent="0.2">
      <c r="A194" s="63" t="s">
        <v>72</v>
      </c>
      <c r="B194" s="64" t="s">
        <v>73</v>
      </c>
      <c r="C194" s="65">
        <v>0.5</v>
      </c>
      <c r="D194" s="42">
        <v>180</v>
      </c>
      <c r="E194" s="38"/>
      <c r="F194" s="79"/>
      <c r="G194" s="40">
        <f t="shared" si="2"/>
        <v>0</v>
      </c>
    </row>
    <row r="195" spans="1:7" s="3" customFormat="1" ht="20.25" x14ac:dyDescent="0.2">
      <c r="A195" s="110" t="s">
        <v>223</v>
      </c>
      <c r="B195" s="110"/>
      <c r="C195" s="58"/>
      <c r="D195" s="69"/>
      <c r="E195" s="69"/>
      <c r="F195" s="69"/>
      <c r="G195" s="69"/>
    </row>
    <row r="196" spans="1:7" s="41" customFormat="1" ht="18" customHeight="1" x14ac:dyDescent="0.2">
      <c r="A196" s="45"/>
      <c r="B196" s="85" t="s">
        <v>226</v>
      </c>
      <c r="C196" s="47">
        <v>0.2</v>
      </c>
      <c r="D196" s="71">
        <v>200</v>
      </c>
      <c r="E196" s="38"/>
      <c r="F196" s="79"/>
      <c r="G196" s="40">
        <f t="shared" si="2"/>
        <v>0</v>
      </c>
    </row>
    <row r="197" spans="1:7" s="41" customFormat="1" ht="18" customHeight="1" x14ac:dyDescent="0.2">
      <c r="A197" s="45" t="s">
        <v>74</v>
      </c>
      <c r="B197" s="85" t="s">
        <v>75</v>
      </c>
      <c r="C197" s="47">
        <v>0.08</v>
      </c>
      <c r="D197" s="71">
        <v>100</v>
      </c>
      <c r="E197" s="38"/>
      <c r="F197" s="79"/>
      <c r="G197" s="40">
        <f t="shared" si="2"/>
        <v>0</v>
      </c>
    </row>
    <row r="198" spans="1:7" s="41" customFormat="1" ht="18" customHeight="1" x14ac:dyDescent="0.2">
      <c r="A198" s="45"/>
      <c r="B198" s="85" t="s">
        <v>76</v>
      </c>
      <c r="C198" s="38">
        <v>0.2</v>
      </c>
      <c r="D198" s="71">
        <v>100</v>
      </c>
      <c r="E198" s="38"/>
      <c r="F198" s="79"/>
      <c r="G198" s="40">
        <f t="shared" si="2"/>
        <v>0</v>
      </c>
    </row>
    <row r="199" spans="1:7" s="46" customFormat="1" ht="18" customHeight="1" x14ac:dyDescent="0.2">
      <c r="A199" s="45" t="s">
        <v>77</v>
      </c>
      <c r="B199" s="39" t="s">
        <v>209</v>
      </c>
      <c r="C199" s="38" t="s">
        <v>370</v>
      </c>
      <c r="D199" s="42">
        <v>10</v>
      </c>
      <c r="E199" s="38"/>
      <c r="F199" s="79"/>
      <c r="G199" s="40">
        <f t="shared" si="2"/>
        <v>0</v>
      </c>
    </row>
    <row r="200" spans="1:7" s="41" customFormat="1" ht="18" customHeight="1" x14ac:dyDescent="0.2">
      <c r="A200" s="63" t="s">
        <v>78</v>
      </c>
      <c r="B200" s="64" t="s">
        <v>228</v>
      </c>
      <c r="C200" s="65" t="s">
        <v>227</v>
      </c>
      <c r="D200" s="71">
        <v>250</v>
      </c>
      <c r="E200" s="38"/>
      <c r="F200" s="79"/>
      <c r="G200" s="40">
        <f t="shared" si="2"/>
        <v>0</v>
      </c>
    </row>
    <row r="201" spans="1:7" s="41" customFormat="1" ht="18" customHeight="1" x14ac:dyDescent="0.2">
      <c r="A201" s="63" t="s">
        <v>79</v>
      </c>
      <c r="B201" s="64" t="s">
        <v>80</v>
      </c>
      <c r="C201" s="65">
        <v>0.2</v>
      </c>
      <c r="D201" s="71">
        <v>50</v>
      </c>
      <c r="E201" s="38"/>
      <c r="F201" s="79"/>
      <c r="G201" s="40">
        <f t="shared" si="2"/>
        <v>0</v>
      </c>
    </row>
    <row r="202" spans="1:7" s="46" customFormat="1" ht="18" customHeight="1" x14ac:dyDescent="0.2">
      <c r="A202" s="63" t="s">
        <v>81</v>
      </c>
      <c r="B202" s="66" t="s">
        <v>82</v>
      </c>
      <c r="C202" s="38" t="s">
        <v>369</v>
      </c>
      <c r="D202" s="42">
        <v>10</v>
      </c>
      <c r="E202" s="38"/>
      <c r="F202" s="79"/>
      <c r="G202" s="40">
        <f t="shared" si="2"/>
        <v>0</v>
      </c>
    </row>
    <row r="203" spans="1:7" s="6" customFormat="1" ht="28.9" customHeight="1" x14ac:dyDescent="0.2">
      <c r="A203" s="112" t="s">
        <v>20</v>
      </c>
      <c r="B203" s="112"/>
      <c r="C203" s="62"/>
      <c r="D203" s="20"/>
      <c r="E203" s="94"/>
      <c r="F203" s="76"/>
      <c r="G203" s="67">
        <f>SUM(G18:G202)</f>
        <v>0</v>
      </c>
    </row>
    <row r="204" spans="1:7" s="18" customFormat="1" ht="26.25" customHeight="1" x14ac:dyDescent="0.2">
      <c r="A204" s="103" t="s">
        <v>216</v>
      </c>
      <c r="B204" s="103"/>
      <c r="C204" s="103"/>
      <c r="D204" s="103"/>
      <c r="E204" s="103"/>
      <c r="F204" s="103"/>
      <c r="G204" s="103"/>
    </row>
    <row r="205" spans="1:7" s="18" customFormat="1" ht="36" customHeight="1" x14ac:dyDescent="0.2">
      <c r="A205" s="111" t="s">
        <v>217</v>
      </c>
      <c r="B205" s="111"/>
      <c r="C205" s="111" t="s">
        <v>218</v>
      </c>
      <c r="D205" s="111"/>
      <c r="E205" s="111"/>
      <c r="F205" s="111" t="s">
        <v>219</v>
      </c>
      <c r="G205" s="111"/>
    </row>
    <row r="206" spans="1:7" s="19" customFormat="1" ht="18.75" customHeight="1" x14ac:dyDescent="0.25">
      <c r="A206" s="113"/>
      <c r="B206" s="113"/>
      <c r="C206" s="118"/>
      <c r="D206" s="118"/>
      <c r="E206" s="118"/>
      <c r="F206" s="119"/>
      <c r="G206" s="119"/>
    </row>
    <row r="207" spans="1:7" s="18" customFormat="1" ht="24" customHeight="1" x14ac:dyDescent="0.2">
      <c r="A207" s="111" t="s">
        <v>15</v>
      </c>
      <c r="B207" s="111"/>
      <c r="C207" s="111" t="s">
        <v>220</v>
      </c>
      <c r="D207" s="111"/>
      <c r="E207" s="88" t="s">
        <v>219</v>
      </c>
      <c r="F207" s="124" t="s">
        <v>221</v>
      </c>
      <c r="G207" s="124"/>
    </row>
    <row r="208" spans="1:7" s="19" customFormat="1" ht="19.149999999999999" customHeight="1" x14ac:dyDescent="0.25">
      <c r="A208" s="125" t="s">
        <v>390</v>
      </c>
      <c r="B208" s="125"/>
      <c r="C208" s="129">
        <v>700</v>
      </c>
      <c r="D208" s="129"/>
      <c r="E208" s="119"/>
      <c r="F208" s="119">
        <f>SUM(E208*C208)</f>
        <v>0</v>
      </c>
      <c r="G208" s="119"/>
    </row>
    <row r="209" spans="1:7" s="19" customFormat="1" ht="35.450000000000003" customHeight="1" x14ac:dyDescent="0.25">
      <c r="A209" s="86"/>
      <c r="B209" s="86" t="s">
        <v>391</v>
      </c>
      <c r="C209" s="129"/>
      <c r="D209" s="129"/>
      <c r="E209" s="119"/>
      <c r="F209" s="119"/>
      <c r="G209" s="119"/>
    </row>
    <row r="210" spans="1:7" s="19" customFormat="1" ht="19.149999999999999" customHeight="1" x14ac:dyDescent="0.25">
      <c r="A210" s="86"/>
      <c r="B210" s="86" t="s">
        <v>360</v>
      </c>
      <c r="C210" s="129"/>
      <c r="D210" s="129"/>
      <c r="E210" s="119"/>
      <c r="F210" s="119"/>
      <c r="G210" s="119"/>
    </row>
    <row r="211" spans="1:7" s="19" customFormat="1" ht="19.149999999999999" customHeight="1" x14ac:dyDescent="0.25">
      <c r="A211" s="125" t="s">
        <v>359</v>
      </c>
      <c r="B211" s="125"/>
      <c r="C211" s="129"/>
      <c r="D211" s="129"/>
      <c r="E211" s="119"/>
      <c r="F211" s="119"/>
      <c r="G211" s="119"/>
    </row>
    <row r="212" spans="1:7" s="18" customFormat="1" ht="29.45" customHeight="1" x14ac:dyDescent="0.2">
      <c r="A212" s="112" t="s">
        <v>20</v>
      </c>
      <c r="B212" s="112"/>
      <c r="C212" s="126"/>
      <c r="D212" s="126"/>
      <c r="E212" s="126"/>
      <c r="F212" s="127">
        <f>SUM(F208)</f>
        <v>0</v>
      </c>
      <c r="G212" s="127"/>
    </row>
    <row r="213" spans="1:7" s="9" customFormat="1" ht="30.6" customHeight="1" x14ac:dyDescent="0.2">
      <c r="A213" s="116" t="s">
        <v>92</v>
      </c>
      <c r="B213" s="116"/>
      <c r="C213" s="128"/>
      <c r="D213" s="128"/>
      <c r="E213" s="128"/>
      <c r="F213" s="80"/>
      <c r="G213" s="37">
        <f>SUM(F212+G203)</f>
        <v>0</v>
      </c>
    </row>
    <row r="214" spans="1:7" s="16" customFormat="1" ht="24.75" customHeight="1" x14ac:dyDescent="0.2">
      <c r="A214" s="103" t="s">
        <v>215</v>
      </c>
      <c r="B214" s="103"/>
      <c r="C214" s="103"/>
      <c r="D214" s="103"/>
      <c r="E214" s="103"/>
      <c r="F214" s="103"/>
      <c r="G214" s="103"/>
    </row>
    <row r="215" spans="1:7" s="35" customFormat="1" ht="21" customHeight="1" x14ac:dyDescent="0.2">
      <c r="A215" s="113" t="s">
        <v>381</v>
      </c>
      <c r="B215" s="113"/>
      <c r="C215" s="113"/>
      <c r="D215" s="113"/>
      <c r="E215" s="113"/>
      <c r="F215" s="113"/>
      <c r="G215" s="113"/>
    </row>
    <row r="216" spans="1:7" s="35" customFormat="1" ht="21" customHeight="1" x14ac:dyDescent="0.2">
      <c r="A216" s="113" t="s">
        <v>382</v>
      </c>
      <c r="B216" s="113"/>
      <c r="C216" s="113"/>
      <c r="D216" s="113"/>
      <c r="E216" s="113"/>
      <c r="F216" s="113"/>
      <c r="G216" s="113"/>
    </row>
    <row r="217" spans="1:7" s="35" customFormat="1" ht="21" customHeight="1" x14ac:dyDescent="0.2">
      <c r="A217" s="113" t="s">
        <v>383</v>
      </c>
      <c r="B217" s="113"/>
      <c r="C217" s="113"/>
      <c r="D217" s="113"/>
      <c r="E217" s="113"/>
      <c r="F217" s="113"/>
      <c r="G217" s="113"/>
    </row>
    <row r="218" spans="1:7" s="35" customFormat="1" ht="21" customHeight="1" x14ac:dyDescent="0.2">
      <c r="A218" s="113" t="s">
        <v>384</v>
      </c>
      <c r="B218" s="113"/>
      <c r="C218" s="113"/>
      <c r="D218" s="113"/>
      <c r="E218" s="113"/>
      <c r="F218" s="113"/>
      <c r="G218" s="113"/>
    </row>
    <row r="219" spans="1:7" s="35" customFormat="1" ht="21" customHeight="1" x14ac:dyDescent="0.2">
      <c r="A219" s="113" t="s">
        <v>264</v>
      </c>
      <c r="B219" s="113"/>
      <c r="C219" s="113"/>
      <c r="D219" s="113"/>
      <c r="E219" s="113"/>
      <c r="F219" s="113"/>
      <c r="G219" s="113"/>
    </row>
    <row r="220" spans="1:7" s="35" customFormat="1" ht="21" customHeight="1" x14ac:dyDescent="0.2">
      <c r="A220" s="113" t="s">
        <v>265</v>
      </c>
      <c r="B220" s="113"/>
      <c r="C220" s="113"/>
      <c r="D220" s="113"/>
      <c r="E220" s="113"/>
      <c r="F220" s="113"/>
      <c r="G220" s="113"/>
    </row>
    <row r="221" spans="1:7" s="35" customFormat="1" ht="21" customHeight="1" x14ac:dyDescent="0.2">
      <c r="A221" s="85"/>
      <c r="B221" s="113" t="s">
        <v>266</v>
      </c>
      <c r="C221" s="113"/>
      <c r="D221" s="113"/>
      <c r="E221" s="113"/>
      <c r="F221" s="113"/>
      <c r="G221" s="113"/>
    </row>
    <row r="222" spans="1:7" s="35" customFormat="1" ht="21" customHeight="1" x14ac:dyDescent="0.2">
      <c r="A222" s="113" t="s">
        <v>385</v>
      </c>
      <c r="B222" s="113"/>
      <c r="C222" s="113"/>
      <c r="D222" s="113"/>
      <c r="E222" s="113"/>
      <c r="F222" s="113"/>
      <c r="G222" s="113"/>
    </row>
    <row r="223" spans="1:7" s="35" customFormat="1" ht="41.45" customHeight="1" x14ac:dyDescent="0.2">
      <c r="A223" s="85"/>
      <c r="B223" s="113" t="s">
        <v>267</v>
      </c>
      <c r="C223" s="113"/>
      <c r="D223" s="113"/>
      <c r="E223" s="113"/>
      <c r="F223" s="113"/>
      <c r="G223" s="113"/>
    </row>
    <row r="224" spans="1:7" s="35" customFormat="1" ht="21" customHeight="1" x14ac:dyDescent="0.2">
      <c r="A224" s="85"/>
      <c r="B224" s="113" t="s">
        <v>386</v>
      </c>
      <c r="C224" s="113"/>
      <c r="D224" s="113"/>
      <c r="E224" s="113"/>
      <c r="F224" s="113"/>
      <c r="G224" s="113"/>
    </row>
    <row r="225" spans="1:7" s="35" customFormat="1" ht="33" customHeight="1" x14ac:dyDescent="0.2">
      <c r="A225" s="125" t="s">
        <v>388</v>
      </c>
      <c r="B225" s="125"/>
      <c r="C225" s="125"/>
      <c r="D225" s="125"/>
      <c r="E225" s="125"/>
      <c r="F225" s="125"/>
      <c r="G225" s="125"/>
    </row>
    <row r="226" spans="1:7" s="16" customFormat="1" ht="24.75" customHeight="1" x14ac:dyDescent="0.2">
      <c r="A226" s="103" t="s">
        <v>389</v>
      </c>
      <c r="B226" s="103"/>
      <c r="C226" s="103"/>
      <c r="D226" s="103"/>
      <c r="E226" s="103"/>
      <c r="F226" s="103"/>
      <c r="G226" s="103"/>
    </row>
    <row r="227" spans="1:7" s="93" customFormat="1" ht="21.75" customHeight="1" x14ac:dyDescent="0.2">
      <c r="A227" s="100"/>
      <c r="B227" s="96" t="s">
        <v>185</v>
      </c>
      <c r="C227" s="114" t="s">
        <v>387</v>
      </c>
      <c r="D227" s="114"/>
      <c r="E227" s="114"/>
      <c r="F227" s="114"/>
      <c r="G227" s="114"/>
    </row>
    <row r="228" spans="1:7" s="36" customFormat="1" ht="20.25" x14ac:dyDescent="0.3">
      <c r="A228" s="100"/>
      <c r="B228" s="97" t="s">
        <v>186</v>
      </c>
      <c r="C228" s="115" t="s">
        <v>187</v>
      </c>
      <c r="D228" s="115"/>
      <c r="E228" s="115"/>
      <c r="F228" s="115"/>
      <c r="G228" s="115"/>
    </row>
    <row r="229" spans="1:7" s="36" customFormat="1" ht="20.25" x14ac:dyDescent="0.3">
      <c r="A229" s="100"/>
      <c r="B229" s="97" t="s">
        <v>188</v>
      </c>
      <c r="C229" s="115" t="s">
        <v>189</v>
      </c>
      <c r="D229" s="115"/>
      <c r="E229" s="115"/>
      <c r="F229" s="115"/>
      <c r="G229" s="115"/>
    </row>
    <row r="230" spans="1:7" s="36" customFormat="1" ht="24.75" customHeight="1" x14ac:dyDescent="0.3">
      <c r="A230" s="100"/>
      <c r="B230" s="98" t="s">
        <v>190</v>
      </c>
      <c r="C230" s="122" t="s">
        <v>191</v>
      </c>
      <c r="D230" s="122"/>
      <c r="E230" s="122"/>
      <c r="F230" s="122"/>
      <c r="G230" s="122"/>
    </row>
    <row r="231" spans="1:7" s="1" customFormat="1" ht="23.25" customHeight="1" x14ac:dyDescent="0.2">
      <c r="A231" s="123" t="s">
        <v>214</v>
      </c>
      <c r="B231" s="123"/>
      <c r="C231" s="123"/>
      <c r="D231" s="123"/>
      <c r="E231" s="123"/>
      <c r="F231" s="123"/>
      <c r="G231" s="123"/>
    </row>
    <row r="232" spans="1:7" x14ac:dyDescent="0.2">
      <c r="B232" s="17"/>
      <c r="D232" s="7"/>
      <c r="F232" s="81"/>
      <c r="G232" s="7"/>
    </row>
    <row r="233" spans="1:7" x14ac:dyDescent="0.2">
      <c r="B233" s="17"/>
      <c r="D233" s="7"/>
      <c r="F233" s="81"/>
      <c r="G233" s="7"/>
    </row>
    <row r="234" spans="1:7" x14ac:dyDescent="0.2">
      <c r="B234" s="17"/>
      <c r="D234" s="7"/>
      <c r="F234" s="81"/>
      <c r="G234" s="7"/>
    </row>
    <row r="235" spans="1:7" x14ac:dyDescent="0.2">
      <c r="B235" s="17"/>
      <c r="D235" s="7"/>
      <c r="F235" s="81"/>
      <c r="G235" s="7"/>
    </row>
    <row r="236" spans="1:7" x14ac:dyDescent="0.2">
      <c r="B236" s="17"/>
      <c r="D236" s="7"/>
      <c r="F236" s="81"/>
      <c r="G236" s="7"/>
    </row>
    <row r="237" spans="1:7" x14ac:dyDescent="0.2">
      <c r="B237" s="17"/>
      <c r="D237" s="7"/>
      <c r="F237" s="81"/>
      <c r="G237" s="7"/>
    </row>
    <row r="238" spans="1:7" x14ac:dyDescent="0.2">
      <c r="B238" s="17"/>
      <c r="D238" s="7"/>
      <c r="F238" s="81"/>
      <c r="G238" s="7"/>
    </row>
    <row r="239" spans="1:7" x14ac:dyDescent="0.2">
      <c r="B239" s="17"/>
      <c r="D239" s="7"/>
      <c r="F239" s="81"/>
      <c r="G239" s="7"/>
    </row>
    <row r="240" spans="1:7" x14ac:dyDescent="0.2">
      <c r="B240" s="17"/>
      <c r="D240" s="7"/>
      <c r="F240" s="81"/>
      <c r="G240" s="7"/>
    </row>
    <row r="241" spans="2:7" x14ac:dyDescent="0.2">
      <c r="B241" s="17"/>
      <c r="D241" s="7"/>
      <c r="F241" s="81"/>
      <c r="G241" s="7"/>
    </row>
    <row r="242" spans="2:7" x14ac:dyDescent="0.2">
      <c r="B242" s="17"/>
      <c r="D242" s="7"/>
      <c r="F242" s="81"/>
      <c r="G242" s="7"/>
    </row>
    <row r="243" spans="2:7" x14ac:dyDescent="0.2">
      <c r="B243" s="17"/>
      <c r="D243" s="7"/>
      <c r="F243" s="82"/>
      <c r="G243" s="7"/>
    </row>
    <row r="244" spans="2:7" x14ac:dyDescent="0.2">
      <c r="B244" s="17"/>
      <c r="D244" s="7"/>
      <c r="F244" s="82"/>
      <c r="G244" s="7"/>
    </row>
    <row r="245" spans="2:7" x14ac:dyDescent="0.2">
      <c r="B245" s="17"/>
      <c r="D245" s="7"/>
      <c r="F245" s="82"/>
      <c r="G245" s="7"/>
    </row>
    <row r="246" spans="2:7" x14ac:dyDescent="0.2">
      <c r="B246" s="17"/>
      <c r="D246" s="7"/>
      <c r="F246" s="82"/>
      <c r="G246" s="7"/>
    </row>
    <row r="247" spans="2:7" x14ac:dyDescent="0.2">
      <c r="B247" s="17"/>
      <c r="D247" s="7"/>
      <c r="F247" s="81"/>
      <c r="G247" s="7"/>
    </row>
    <row r="248" spans="2:7" x14ac:dyDescent="0.2">
      <c r="B248" s="17"/>
      <c r="D248" s="7"/>
      <c r="F248" s="83"/>
      <c r="G248" s="7"/>
    </row>
    <row r="249" spans="2:7" x14ac:dyDescent="0.2">
      <c r="B249" s="17"/>
      <c r="D249" s="7"/>
      <c r="F249" s="83"/>
      <c r="G249" s="7"/>
    </row>
    <row r="250" spans="2:7" x14ac:dyDescent="0.2">
      <c r="B250" s="17"/>
      <c r="D250" s="7"/>
      <c r="G250" s="7"/>
    </row>
    <row r="251" spans="2:7" x14ac:dyDescent="0.2">
      <c r="B251" s="17"/>
      <c r="D251" s="7"/>
      <c r="G251" s="7"/>
    </row>
    <row r="252" spans="2:7" x14ac:dyDescent="0.2">
      <c r="B252" s="17"/>
      <c r="D252" s="7"/>
      <c r="G252" s="7"/>
    </row>
    <row r="253" spans="2:7" x14ac:dyDescent="0.2">
      <c r="B253" s="17"/>
      <c r="D253" s="7"/>
      <c r="G253" s="7"/>
    </row>
    <row r="254" spans="2:7" x14ac:dyDescent="0.2">
      <c r="B254" s="17"/>
      <c r="D254" s="7"/>
      <c r="G254" s="7"/>
    </row>
    <row r="255" spans="2:7" x14ac:dyDescent="0.2">
      <c r="B255" s="17"/>
      <c r="D255" s="7"/>
      <c r="G255" s="7"/>
    </row>
    <row r="256" spans="2:7" x14ac:dyDescent="0.2">
      <c r="B256" s="17"/>
      <c r="D256" s="7"/>
      <c r="G256" s="7"/>
    </row>
    <row r="257" spans="2:7" x14ac:dyDescent="0.2">
      <c r="B257" s="17"/>
      <c r="D257" s="7"/>
      <c r="G257" s="7"/>
    </row>
    <row r="258" spans="2:7" x14ac:dyDescent="0.2">
      <c r="B258" s="17"/>
      <c r="D258" s="7"/>
      <c r="G258" s="7"/>
    </row>
    <row r="259" spans="2:7" x14ac:dyDescent="0.2">
      <c r="B259" s="17"/>
      <c r="D259" s="7"/>
      <c r="G259" s="7"/>
    </row>
    <row r="260" spans="2:7" x14ac:dyDescent="0.2">
      <c r="B260" s="17"/>
      <c r="D260" s="7"/>
      <c r="G260" s="7"/>
    </row>
    <row r="261" spans="2:7" x14ac:dyDescent="0.2">
      <c r="B261" s="17"/>
      <c r="D261" s="7"/>
      <c r="G261" s="7"/>
    </row>
    <row r="262" spans="2:7" x14ac:dyDescent="0.2">
      <c r="B262" s="17"/>
      <c r="D262" s="7"/>
      <c r="G262" s="7"/>
    </row>
    <row r="263" spans="2:7" x14ac:dyDescent="0.2">
      <c r="B263" s="17"/>
      <c r="D263" s="7"/>
      <c r="G263" s="7"/>
    </row>
    <row r="264" spans="2:7" x14ac:dyDescent="0.2">
      <c r="B264" s="17"/>
      <c r="D264" s="7"/>
      <c r="G264" s="7"/>
    </row>
    <row r="265" spans="2:7" x14ac:dyDescent="0.2">
      <c r="B265" s="17"/>
      <c r="D265" s="7"/>
      <c r="G265" s="7"/>
    </row>
    <row r="266" spans="2:7" x14ac:dyDescent="0.2">
      <c r="B266" s="17"/>
      <c r="D266" s="7"/>
      <c r="G266" s="7"/>
    </row>
    <row r="267" spans="2:7" x14ac:dyDescent="0.2">
      <c r="B267" s="17"/>
      <c r="D267" s="7"/>
      <c r="G267" s="7"/>
    </row>
    <row r="268" spans="2:7" x14ac:dyDescent="0.2">
      <c r="B268" s="17"/>
      <c r="D268" s="7"/>
      <c r="G268" s="7"/>
    </row>
    <row r="269" spans="2:7" x14ac:dyDescent="0.2">
      <c r="B269" s="17"/>
      <c r="D269" s="7"/>
      <c r="G269" s="7"/>
    </row>
    <row r="270" spans="2:7" x14ac:dyDescent="0.2">
      <c r="B270" s="17"/>
      <c r="D270" s="7"/>
      <c r="G270" s="7"/>
    </row>
    <row r="271" spans="2:7" x14ac:dyDescent="0.2">
      <c r="B271" s="17"/>
      <c r="D271" s="7"/>
      <c r="G271" s="7"/>
    </row>
    <row r="272" spans="2:7" x14ac:dyDescent="0.2">
      <c r="B272" s="17"/>
      <c r="D272" s="7"/>
      <c r="G272" s="7"/>
    </row>
    <row r="273" spans="2:7" x14ac:dyDescent="0.2">
      <c r="B273" s="17"/>
      <c r="D273" s="7"/>
      <c r="G273" s="7"/>
    </row>
    <row r="274" spans="2:7" x14ac:dyDescent="0.2">
      <c r="B274" s="17"/>
      <c r="D274" s="7"/>
      <c r="G274" s="7"/>
    </row>
    <row r="275" spans="2:7" x14ac:dyDescent="0.2">
      <c r="B275" s="17"/>
      <c r="D275" s="7"/>
      <c r="G275" s="7"/>
    </row>
  </sheetData>
  <sortState ref="B57:G63">
    <sortCondition ref="D57:D63"/>
  </sortState>
  <mergeCells count="85">
    <mergeCell ref="A226:G226"/>
    <mergeCell ref="A211:B211"/>
    <mergeCell ref="C213:E213"/>
    <mergeCell ref="A215:G215"/>
    <mergeCell ref="C208:D211"/>
    <mergeCell ref="E208:E211"/>
    <mergeCell ref="A218:G218"/>
    <mergeCell ref="B223:G223"/>
    <mergeCell ref="B224:G224"/>
    <mergeCell ref="A225:G225"/>
    <mergeCell ref="B221:G221"/>
    <mergeCell ref="C230:G230"/>
    <mergeCell ref="A231:G231"/>
    <mergeCell ref="C229:G229"/>
    <mergeCell ref="A195:B195"/>
    <mergeCell ref="A152:B152"/>
    <mergeCell ref="F207:G207"/>
    <mergeCell ref="A208:B208"/>
    <mergeCell ref="A190:B190"/>
    <mergeCell ref="C212:E212"/>
    <mergeCell ref="F212:G212"/>
    <mergeCell ref="C207:D207"/>
    <mergeCell ref="A219:G219"/>
    <mergeCell ref="A222:G222"/>
    <mergeCell ref="F208:G211"/>
    <mergeCell ref="A216:G216"/>
    <mergeCell ref="A217:G217"/>
    <mergeCell ref="C227:G227"/>
    <mergeCell ref="C228:G228"/>
    <mergeCell ref="A213:B213"/>
    <mergeCell ref="A214:G214"/>
    <mergeCell ref="A145:B145"/>
    <mergeCell ref="A205:B205"/>
    <mergeCell ref="C205:E205"/>
    <mergeCell ref="F205:G205"/>
    <mergeCell ref="A206:B206"/>
    <mergeCell ref="C206:E206"/>
    <mergeCell ref="F206:G206"/>
    <mergeCell ref="A203:B203"/>
    <mergeCell ref="A204:G204"/>
    <mergeCell ref="A155:B155"/>
    <mergeCell ref="A167:B167"/>
    <mergeCell ref="A178:B178"/>
    <mergeCell ref="A179:B179"/>
    <mergeCell ref="A187:B187"/>
    <mergeCell ref="A207:B207"/>
    <mergeCell ref="A212:B212"/>
    <mergeCell ref="A220:G220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7:B137"/>
    <mergeCell ref="A47:B47"/>
    <mergeCell ref="A127:B127"/>
    <mergeCell ref="A38:B38"/>
    <mergeCell ref="A57:B57"/>
    <mergeCell ref="A61:B61"/>
    <mergeCell ref="A68:B68"/>
    <mergeCell ref="A107:B107"/>
    <mergeCell ref="A114:B114"/>
    <mergeCell ref="A115:B115"/>
    <mergeCell ref="A120:B120"/>
    <mergeCell ref="A75:B75"/>
    <mergeCell ref="A83:B83"/>
    <mergeCell ref="A94:B94"/>
    <mergeCell ref="A95:B95"/>
    <mergeCell ref="A102:B102"/>
    <mergeCell ref="A24:B24"/>
    <mergeCell ref="A33:B33"/>
    <mergeCell ref="A37:B37"/>
    <mergeCell ref="A13:G13"/>
    <mergeCell ref="A14:B14"/>
    <mergeCell ref="A15:B15"/>
    <mergeCell ref="A16:B16"/>
    <mergeCell ref="A17:B17"/>
  </mergeCells>
  <phoneticPr fontId="0" type="noConversion"/>
  <pageMargins left="0.25" right="0.25" top="0.75" bottom="0.75" header="0.3" footer="0.3"/>
  <pageSetup paperSize="9" scale="54" fitToHeight="0" orientation="landscape" r:id="rId1"/>
  <rowBreaks count="5" manualBreakCount="5">
    <brk id="46" min="1" max="6" man="1"/>
    <brk id="93" min="1" max="6" man="1"/>
    <brk id="136" min="1" max="6" man="1"/>
    <brk id="177" min="1" max="6" man="1"/>
    <brk id="203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R15"/>
  <sheetViews>
    <sheetView view="pageBreakPreview" zoomScaleNormal="100" zoomScaleSheetLayoutView="100" workbookViewId="0">
      <selection activeCell="B22" sqref="B22"/>
    </sheetView>
  </sheetViews>
  <sheetFormatPr defaultRowHeight="12.75" x14ac:dyDescent="0.2"/>
  <cols>
    <col min="1" max="1" width="25.140625" customWidth="1"/>
    <col min="2" max="2" width="26.85546875" customWidth="1"/>
    <col min="3" max="3" width="21" customWidth="1"/>
    <col min="4" max="4" width="20.7109375" customWidth="1"/>
    <col min="5" max="5" width="16.7109375" customWidth="1"/>
    <col min="6" max="6" width="13.5703125" customWidth="1"/>
  </cols>
  <sheetData>
    <row r="1" spans="1:44" s="22" customFormat="1" ht="29.25" customHeight="1" x14ac:dyDescent="0.2">
      <c r="A1" s="131" t="s">
        <v>93</v>
      </c>
      <c r="B1" s="131"/>
      <c r="C1" s="131"/>
      <c r="D1" s="131"/>
      <c r="E1" s="131"/>
      <c r="F1" s="131"/>
      <c r="G1" s="131"/>
      <c r="H1" s="13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4" s="23" customFormat="1" ht="18.75" x14ac:dyDescent="0.3">
      <c r="A2" s="27"/>
      <c r="B2" s="27"/>
      <c r="C2" s="27"/>
      <c r="D2" s="27"/>
      <c r="E2" s="27"/>
      <c r="F2" s="27"/>
      <c r="G2" s="27"/>
      <c r="H2" s="28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</row>
    <row r="3" spans="1:44" s="23" customFormat="1" ht="18.75" x14ac:dyDescent="0.3">
      <c r="A3" s="130" t="s">
        <v>94</v>
      </c>
      <c r="B3" s="130"/>
      <c r="C3" s="130" t="s">
        <v>95</v>
      </c>
      <c r="D3" s="130"/>
      <c r="E3" s="29"/>
      <c r="F3" s="27"/>
      <c r="G3" s="27"/>
      <c r="H3" s="28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</row>
    <row r="4" spans="1:44" s="23" customFormat="1" ht="18.75" x14ac:dyDescent="0.3">
      <c r="A4" s="130" t="s">
        <v>96</v>
      </c>
      <c r="B4" s="130"/>
      <c r="C4" s="130" t="s">
        <v>97</v>
      </c>
      <c r="D4" s="130"/>
      <c r="E4" s="130"/>
      <c r="F4" s="27"/>
      <c r="G4" s="27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</row>
    <row r="5" spans="1:44" s="23" customFormat="1" ht="18.75" x14ac:dyDescent="0.3">
      <c r="A5" s="130" t="s">
        <v>98</v>
      </c>
      <c r="B5" s="130"/>
      <c r="C5" s="130" t="s">
        <v>99</v>
      </c>
      <c r="D5" s="130"/>
      <c r="E5" s="130"/>
      <c r="F5" s="27"/>
      <c r="G5" s="27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</row>
    <row r="6" spans="1:44" s="23" customFormat="1" ht="18.75" x14ac:dyDescent="0.3">
      <c r="A6" s="135" t="s">
        <v>100</v>
      </c>
      <c r="B6" s="135"/>
      <c r="C6" s="27"/>
      <c r="D6" s="27"/>
      <c r="E6" s="27"/>
      <c r="F6" s="68"/>
      <c r="G6" s="27"/>
      <c r="H6" s="28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44" s="23" customFormat="1" ht="12.75" customHeight="1" x14ac:dyDescent="0.3">
      <c r="A7" s="136"/>
      <c r="B7" s="136"/>
      <c r="C7" s="27"/>
      <c r="D7" s="27"/>
      <c r="E7" s="27"/>
      <c r="F7" s="27"/>
      <c r="G7" s="27"/>
      <c r="H7" s="28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</row>
    <row r="8" spans="1:44" s="26" customFormat="1" ht="25.5" x14ac:dyDescent="0.35">
      <c r="A8" s="30"/>
      <c r="B8" s="137" t="s">
        <v>101</v>
      </c>
      <c r="C8" s="138" t="s">
        <v>102</v>
      </c>
      <c r="D8" s="138"/>
      <c r="E8" s="138"/>
      <c r="F8" s="31"/>
      <c r="G8" s="31"/>
      <c r="H8" s="30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</row>
    <row r="9" spans="1:44" s="26" customFormat="1" x14ac:dyDescent="0.2">
      <c r="A9" s="30"/>
      <c r="B9" s="137"/>
      <c r="C9" s="99" t="s">
        <v>103</v>
      </c>
      <c r="D9" s="99" t="s">
        <v>104</v>
      </c>
      <c r="E9" s="99" t="s">
        <v>105</v>
      </c>
      <c r="F9" s="31"/>
      <c r="G9" s="31"/>
      <c r="H9" s="30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</row>
    <row r="10" spans="1:44" s="26" customFormat="1" ht="12.75" customHeight="1" x14ac:dyDescent="0.2">
      <c r="A10" s="30"/>
      <c r="B10" s="139">
        <v>0</v>
      </c>
      <c r="C10" s="139">
        <f>B10*0.15/0.75</f>
        <v>0</v>
      </c>
      <c r="D10" s="139">
        <f>B10*0.45/0.75</f>
        <v>0</v>
      </c>
      <c r="E10" s="139">
        <f>B10*0.25/0.5</f>
        <v>0</v>
      </c>
      <c r="F10" s="31"/>
      <c r="G10" s="31"/>
      <c r="H10" s="30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</row>
    <row r="11" spans="1:44" s="26" customFormat="1" ht="12.75" customHeight="1" x14ac:dyDescent="0.2">
      <c r="A11" s="30"/>
      <c r="B11" s="139"/>
      <c r="C11" s="139"/>
      <c r="D11" s="139"/>
      <c r="E11" s="139"/>
      <c r="F11" s="31"/>
      <c r="G11" s="31"/>
      <c r="H11" s="30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 s="26" customFormat="1" ht="18.75" customHeight="1" x14ac:dyDescent="0.2">
      <c r="A12" s="30"/>
      <c r="B12" s="139"/>
      <c r="C12" s="139"/>
      <c r="D12" s="139"/>
      <c r="E12" s="139"/>
      <c r="F12" s="31"/>
      <c r="G12" s="31"/>
      <c r="H12" s="30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</row>
    <row r="13" spans="1:44" s="26" customFormat="1" ht="10.5" customHeight="1" x14ac:dyDescent="0.2">
      <c r="A13" s="30"/>
      <c r="B13" s="32"/>
      <c r="C13" s="32"/>
      <c r="D13" s="32"/>
      <c r="E13" s="32"/>
      <c r="F13" s="31"/>
      <c r="G13" s="31"/>
      <c r="H13" s="30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 s="26" customFormat="1" ht="58.5" customHeight="1" x14ac:dyDescent="0.2">
      <c r="A14" s="132" t="s">
        <v>106</v>
      </c>
      <c r="B14" s="133"/>
      <c r="C14" s="133"/>
      <c r="D14" s="133"/>
      <c r="E14" s="133"/>
      <c r="F14" s="133"/>
      <c r="G14" s="133"/>
      <c r="H14" s="13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</row>
    <row r="15" spans="1:44" s="26" customFormat="1" ht="38.25" customHeight="1" x14ac:dyDescent="0.2">
      <c r="A15" s="134" t="s">
        <v>107</v>
      </c>
      <c r="B15" s="134"/>
      <c r="C15" s="134"/>
      <c r="D15" s="134"/>
      <c r="E15" s="134"/>
      <c r="F15" s="134"/>
      <c r="G15" s="134"/>
      <c r="H15" s="13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</row>
  </sheetData>
  <mergeCells count="17">
    <mergeCell ref="A14:H14"/>
    <mergeCell ref="A15:H15"/>
    <mergeCell ref="A6:B6"/>
    <mergeCell ref="A7:B7"/>
    <mergeCell ref="B8:B9"/>
    <mergeCell ref="C8:E8"/>
    <mergeCell ref="B10:B12"/>
    <mergeCell ref="C10:C12"/>
    <mergeCell ref="D10:D12"/>
    <mergeCell ref="E10:E12"/>
    <mergeCell ref="A5:B5"/>
    <mergeCell ref="C5:E5"/>
    <mergeCell ref="A1:H1"/>
    <mergeCell ref="A3:B3"/>
    <mergeCell ref="C3:D3"/>
    <mergeCell ref="A4:B4"/>
    <mergeCell ref="C4:E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</vt:lpstr>
      <vt:lpstr>Калькулятор расчета алкоголя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2025-05-02T11:46:24Z</cp:lastPrinted>
  <dcterms:created xsi:type="dcterms:W3CDTF">1996-10-08T23:32:33Z</dcterms:created>
  <dcterms:modified xsi:type="dcterms:W3CDTF">2025-05-05T07:00:54Z</dcterms:modified>
</cp:coreProperties>
</file>