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20" yWindow="-60" windowWidth="20730" windowHeight="11100" tabRatio="804" activeTab="1"/>
  </bookViews>
  <sheets>
    <sheet name="Меню" sheetId="1" r:id="rId1"/>
    <sheet name="Фуршет" sheetId="19" r:id="rId2"/>
    <sheet name="Кофе-брейк" sheetId="20" r:id="rId3"/>
    <sheet name="Детское" sheetId="22" r:id="rId4"/>
    <sheet name="Вегетарианское" sheetId="23" r:id="rId5"/>
    <sheet name="Калькулятор расчета алкоголя" sheetId="24" r:id="rId6"/>
  </sheets>
  <definedNames>
    <definedName name="_xlnm.Print_Area" localSheetId="4">Вегетарианское!#REF!</definedName>
    <definedName name="_xlnm.Print_Area" localSheetId="3">Детское!$A$1:$G$73</definedName>
    <definedName name="_xlnm.Print_Area" localSheetId="2">'Кофе-брейк'!$A$1:$G$162</definedName>
    <definedName name="_xlnm.Print_Area" localSheetId="0">Меню!$B$1:$G$242</definedName>
    <definedName name="_xlnm.Print_Area" localSheetId="1">Фуршет!$A$1:$G$138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4" l="1"/>
  <c r="D10" i="24"/>
  <c r="C10" i="24"/>
  <c r="G30" i="23" l="1"/>
  <c r="G55" i="22"/>
  <c r="G144" i="20"/>
  <c r="G120" i="19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100" i="1"/>
  <c r="G101" i="1"/>
  <c r="G102" i="1"/>
  <c r="G103" i="1"/>
  <c r="G104" i="1"/>
  <c r="G105" i="1"/>
  <c r="G107" i="1"/>
  <c r="G108" i="1"/>
  <c r="G109" i="1"/>
  <c r="G110" i="1"/>
  <c r="G112" i="1"/>
  <c r="G113" i="1"/>
  <c r="G114" i="1"/>
  <c r="G115" i="1"/>
  <c r="G116" i="1"/>
  <c r="G117" i="1"/>
  <c r="G120" i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9" i="1"/>
  <c r="G160" i="1"/>
  <c r="G162" i="1"/>
  <c r="G163" i="1"/>
  <c r="G164" i="1"/>
  <c r="G165" i="1"/>
  <c r="G166" i="1"/>
  <c r="G167" i="1"/>
  <c r="G168" i="1"/>
  <c r="G169" i="1"/>
  <c r="G170" i="1"/>
  <c r="G171" i="1"/>
  <c r="G172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8" i="1"/>
  <c r="G189" i="1"/>
  <c r="G190" i="1"/>
  <c r="G191" i="1"/>
  <c r="G192" i="1"/>
  <c r="G193" i="1"/>
  <c r="G195" i="1"/>
  <c r="G196" i="1"/>
  <c r="G197" i="1"/>
  <c r="G198" i="1"/>
  <c r="G200" i="1"/>
  <c r="G201" i="1"/>
  <c r="G202" i="1"/>
  <c r="G203" i="1"/>
  <c r="G205" i="1"/>
  <c r="G206" i="1"/>
  <c r="G207" i="1"/>
  <c r="G208" i="1"/>
  <c r="G209" i="1"/>
  <c r="G210" i="1"/>
  <c r="G211" i="1"/>
  <c r="G18" i="1"/>
  <c r="G20" i="23" l="1"/>
  <c r="G17" i="23"/>
  <c r="G21" i="23"/>
  <c r="G22" i="23"/>
  <c r="G18" i="23"/>
  <c r="G24" i="23"/>
  <c r="G25" i="23"/>
  <c r="G26" i="23"/>
  <c r="G28" i="23"/>
  <c r="G29" i="23"/>
  <c r="G19" i="23"/>
  <c r="G31" i="23" l="1"/>
  <c r="G54" i="22"/>
  <c r="G53" i="22"/>
  <c r="G52" i="22"/>
  <c r="G51" i="22"/>
  <c r="G50" i="22"/>
  <c r="G49" i="22"/>
  <c r="G48" i="22"/>
  <c r="G47" i="22"/>
  <c r="G46" i="22"/>
  <c r="G45" i="22"/>
  <c r="G44" i="22"/>
  <c r="G43" i="22"/>
  <c r="G33" i="22"/>
  <c r="G32" i="22"/>
  <c r="G31" i="22"/>
  <c r="G29" i="22"/>
  <c r="G18" i="19"/>
  <c r="G19" i="19"/>
  <c r="G20" i="19"/>
  <c r="G21" i="19"/>
  <c r="G22" i="19"/>
  <c r="G23" i="19"/>
  <c r="G24" i="19"/>
  <c r="G26" i="19"/>
  <c r="G27" i="19"/>
  <c r="G28" i="19"/>
  <c r="G29" i="19"/>
  <c r="G30" i="19"/>
  <c r="G31" i="19"/>
  <c r="G33" i="19"/>
  <c r="G34" i="19"/>
  <c r="G35" i="19"/>
  <c r="G36" i="19"/>
  <c r="G37" i="19"/>
  <c r="G38" i="19"/>
  <c r="G39" i="19"/>
  <c r="G41" i="19"/>
  <c r="G42" i="19"/>
  <c r="G43" i="19"/>
  <c r="G45" i="19"/>
  <c r="G46" i="19"/>
  <c r="G47" i="19"/>
  <c r="G49" i="19"/>
  <c r="G50" i="19"/>
  <c r="G51" i="19"/>
  <c r="G52" i="19"/>
  <c r="G54" i="19"/>
  <c r="G55" i="19"/>
  <c r="G56" i="19"/>
  <c r="G58" i="19"/>
  <c r="G59" i="19"/>
  <c r="G60" i="19"/>
  <c r="G62" i="19"/>
  <c r="G63" i="19"/>
  <c r="G64" i="19"/>
  <c r="G65" i="19"/>
  <c r="G66" i="19"/>
  <c r="G68" i="19"/>
  <c r="G69" i="19"/>
  <c r="G70" i="19"/>
  <c r="G71" i="19"/>
  <c r="G72" i="19"/>
  <c r="G73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9" i="19"/>
  <c r="G90" i="19"/>
  <c r="G91" i="19"/>
  <c r="G92" i="19"/>
  <c r="G93" i="19"/>
  <c r="G94" i="19"/>
  <c r="G96" i="19"/>
  <c r="G97" i="19"/>
  <c r="G98" i="19"/>
  <c r="G99" i="19"/>
  <c r="G100" i="19"/>
  <c r="G101" i="19"/>
  <c r="G103" i="19"/>
  <c r="G104" i="19"/>
  <c r="G105" i="19"/>
  <c r="G106" i="19"/>
  <c r="G108" i="19"/>
  <c r="G109" i="19"/>
  <c r="G110" i="19"/>
  <c r="G111" i="19"/>
  <c r="G113" i="19"/>
  <c r="G114" i="19"/>
  <c r="G115" i="19"/>
  <c r="G116" i="19"/>
  <c r="G117" i="19"/>
  <c r="G118" i="19"/>
  <c r="G119" i="19"/>
  <c r="G17" i="19"/>
  <c r="G135" i="20"/>
  <c r="G136" i="20"/>
  <c r="G18" i="20"/>
  <c r="G19" i="20"/>
  <c r="G21" i="20"/>
  <c r="G22" i="20"/>
  <c r="G23" i="20"/>
  <c r="G25" i="20"/>
  <c r="G26" i="20"/>
  <c r="G27" i="20"/>
  <c r="G28" i="20"/>
  <c r="G30" i="20"/>
  <c r="G31" i="20"/>
  <c r="G32" i="20"/>
  <c r="G34" i="20"/>
  <c r="G35" i="20"/>
  <c r="G36" i="20"/>
  <c r="G37" i="20"/>
  <c r="G39" i="20"/>
  <c r="G40" i="20"/>
  <c r="G41" i="20"/>
  <c r="G42" i="20"/>
  <c r="G43" i="20"/>
  <c r="G44" i="20"/>
  <c r="G45" i="20"/>
  <c r="G47" i="20"/>
  <c r="G48" i="20"/>
  <c r="G49" i="20"/>
  <c r="G50" i="20"/>
  <c r="G51" i="20"/>
  <c r="G52" i="20"/>
  <c r="G53" i="20"/>
  <c r="G54" i="20"/>
  <c r="G55" i="20"/>
  <c r="G56" i="20"/>
  <c r="G57" i="20"/>
  <c r="G59" i="20"/>
  <c r="G60" i="20"/>
  <c r="G61" i="20"/>
  <c r="G62" i="20"/>
  <c r="G63" i="20"/>
  <c r="G64" i="20"/>
  <c r="G65" i="20"/>
  <c r="G67" i="20"/>
  <c r="G68" i="20"/>
  <c r="G69" i="20"/>
  <c r="G70" i="20"/>
  <c r="G71" i="20"/>
  <c r="G72" i="20"/>
  <c r="G73" i="20"/>
  <c r="G75" i="20"/>
  <c r="G76" i="20"/>
  <c r="G77" i="20"/>
  <c r="G78" i="20"/>
  <c r="G79" i="20"/>
  <c r="G80" i="20"/>
  <c r="G81" i="20"/>
  <c r="G82" i="20"/>
  <c r="G83" i="20"/>
  <c r="G84" i="20"/>
  <c r="G86" i="20"/>
  <c r="G87" i="20"/>
  <c r="G88" i="20"/>
  <c r="G89" i="20"/>
  <c r="G90" i="20"/>
  <c r="G91" i="20"/>
  <c r="G92" i="20"/>
  <c r="G93" i="20"/>
  <c r="G94" i="20"/>
  <c r="G95" i="20"/>
  <c r="G97" i="20"/>
  <c r="G98" i="20"/>
  <c r="G99" i="20"/>
  <c r="G100" i="20"/>
  <c r="G101" i="20"/>
  <c r="G102" i="20"/>
  <c r="G103" i="20"/>
  <c r="G104" i="20"/>
  <c r="G106" i="20"/>
  <c r="G107" i="20"/>
  <c r="G108" i="20"/>
  <c r="G109" i="20"/>
  <c r="G110" i="20"/>
  <c r="G111" i="20"/>
  <c r="G112" i="20"/>
  <c r="G113" i="20"/>
  <c r="G114" i="20"/>
  <c r="G115" i="20"/>
  <c r="G17" i="20"/>
  <c r="G143" i="20"/>
  <c r="G142" i="20"/>
  <c r="G141" i="20"/>
  <c r="G140" i="20"/>
  <c r="G139" i="20"/>
  <c r="G138" i="20"/>
  <c r="G137" i="20"/>
  <c r="G133" i="20"/>
  <c r="G132" i="20"/>
  <c r="G131" i="20"/>
  <c r="G130" i="20"/>
  <c r="G128" i="20"/>
  <c r="G127" i="20"/>
  <c r="G126" i="20"/>
  <c r="G125" i="20"/>
  <c r="G123" i="20"/>
  <c r="G122" i="20"/>
  <c r="G121" i="20"/>
  <c r="G120" i="20"/>
  <c r="G119" i="20"/>
  <c r="G118" i="20"/>
  <c r="F218" i="1" l="1"/>
  <c r="F223" i="1" s="1"/>
  <c r="G224" i="1" s="1"/>
  <c r="G212" i="1" l="1"/>
  <c r="G41" i="22" l="1"/>
  <c r="G40" i="22"/>
  <c r="G38" i="22"/>
  <c r="G37" i="22"/>
  <c r="G36" i="22"/>
  <c r="G35" i="22"/>
  <c r="G28" i="22"/>
  <c r="G26" i="22"/>
  <c r="G25" i="22"/>
  <c r="G24" i="22"/>
  <c r="G23" i="22"/>
  <c r="G22" i="22"/>
  <c r="G20" i="22"/>
  <c r="G19" i="22"/>
  <c r="G18" i="22"/>
  <c r="G17" i="22"/>
</calcChain>
</file>

<file path=xl/sharedStrings.xml><?xml version="1.0" encoding="utf-8"?>
<sst xmlns="http://schemas.openxmlformats.org/spreadsheetml/2006/main" count="1088" uniqueCount="649">
  <si>
    <t xml:space="preserve">Плов из баранины </t>
  </si>
  <si>
    <t>Плов из говядины</t>
  </si>
  <si>
    <t>СЛАДКИЙ СТОЛ</t>
  </si>
  <si>
    <t>Салаты из мяса и птицы</t>
  </si>
  <si>
    <t>Овощные салаты</t>
  </si>
  <si>
    <t xml:space="preserve">ГОРЯЧИЕ ЗАКУСКИ </t>
  </si>
  <si>
    <t xml:space="preserve">Шурпа из баранины </t>
  </si>
  <si>
    <t xml:space="preserve">Жюльен с языком телёнка и шампиньонами под сырно-сливочным соусом </t>
  </si>
  <si>
    <t>0174</t>
  </si>
  <si>
    <t>0175</t>
  </si>
  <si>
    <t>НАЗВАНИЕ БЛЮДА</t>
  </si>
  <si>
    <t>Блюда в парадном исполнении</t>
  </si>
  <si>
    <t>грамм</t>
  </si>
  <si>
    <t>рубли</t>
  </si>
  <si>
    <t>порция</t>
  </si>
  <si>
    <t>Итого</t>
  </si>
  <si>
    <t>Блинчики</t>
  </si>
  <si>
    <t>Рататуй из овощей</t>
  </si>
  <si>
    <t>Стручковая фасоль, жаренная на гриле в сливочном масле с чесноком</t>
  </si>
  <si>
    <t>цена</t>
  </si>
  <si>
    <t>Уха русская из щуки, судака и лосося, с картофелем, водкой и берёзовым поленом</t>
  </si>
  <si>
    <t xml:space="preserve">Овощи-гриль с орегано и свежим базиликом </t>
  </si>
  <si>
    <t>выход блюда</t>
  </si>
  <si>
    <t>кол-во</t>
  </si>
  <si>
    <t>итого</t>
  </si>
  <si>
    <t>САЛАТЫ</t>
  </si>
  <si>
    <t>ХОЛОДНЫЕ ЗАКУСКИ</t>
  </si>
  <si>
    <t>Холодные закуски из рыбы и морепродуктов</t>
  </si>
  <si>
    <t>Разные холодные закуски</t>
  </si>
  <si>
    <t>Салаты из рыбы и морепродуктов</t>
  </si>
  <si>
    <t>БЛЮДА, ПРИГОТОВЛЕННЫЕ В КАЗАНЕ (заказ минимум от 20 порций)</t>
  </si>
  <si>
    <t>Банкетные блюда из рыбы и морепродуктов</t>
  </si>
  <si>
    <t>Ассорти из грибов и разносолов</t>
  </si>
  <si>
    <t>Свадебный каравай</t>
  </si>
  <si>
    <t>Горячие блюда из птицы</t>
  </si>
  <si>
    <t>Жаркое из телятины с овощами и пряными травами</t>
  </si>
  <si>
    <t>ХЛЕБ И ВЫПЕЧКА</t>
  </si>
  <si>
    <t>1 шт.</t>
  </si>
  <si>
    <t>Горячие блюда из рыбы и морепродуктов</t>
  </si>
  <si>
    <t>Горячие блюда из мяса и дичи</t>
  </si>
  <si>
    <t>Салат «Хоровац» из печеных овощей с кинзой и базиликом</t>
  </si>
  <si>
    <r>
      <t>Место проведения:</t>
    </r>
    <r>
      <rPr>
        <sz val="16"/>
        <rFont val="Times New Roman"/>
        <family val="1"/>
        <charset val="204"/>
      </rPr>
      <t xml:space="preserve"> </t>
    </r>
  </si>
  <si>
    <t xml:space="preserve">Тип мероприятия: </t>
  </si>
  <si>
    <t xml:space="preserve">Время проведения: </t>
  </si>
  <si>
    <r>
      <t>Кол-во человек:</t>
    </r>
    <r>
      <rPr>
        <sz val="16"/>
        <rFont val="Times New Roman"/>
        <family val="1"/>
        <charset val="204"/>
      </rPr>
      <t xml:space="preserve"> </t>
    </r>
  </si>
  <si>
    <t>Перманент:</t>
  </si>
  <si>
    <t>литр</t>
  </si>
  <si>
    <t>Сангрия на красном вине (легкий винный напиток, настоянный на фруктах и ягодах)</t>
  </si>
  <si>
    <t>0263</t>
  </si>
  <si>
    <t>Морс из клюквы</t>
  </si>
  <si>
    <t>0264</t>
  </si>
  <si>
    <t>Морс из черной смородины</t>
  </si>
  <si>
    <t>Морс из брусники</t>
  </si>
  <si>
    <t>0265</t>
  </si>
  <si>
    <t>Морс из облепихи</t>
  </si>
  <si>
    <t>0267</t>
  </si>
  <si>
    <t>0262</t>
  </si>
  <si>
    <t>0270</t>
  </si>
  <si>
    <t>0272</t>
  </si>
  <si>
    <t>0273</t>
  </si>
  <si>
    <t>0276</t>
  </si>
  <si>
    <t>0277</t>
  </si>
  <si>
    <t>0283</t>
  </si>
  <si>
    <t>Эспрессо</t>
  </si>
  <si>
    <t>По-американски</t>
  </si>
  <si>
    <t>0289</t>
  </si>
  <si>
    <t>0286</t>
  </si>
  <si>
    <t>0287</t>
  </si>
  <si>
    <t>Чай пакетированный черный/зеленый</t>
  </si>
  <si>
    <t>0288</t>
  </si>
  <si>
    <t>Лимон</t>
  </si>
  <si>
    <t>4980</t>
  </si>
  <si>
    <t>Глинтвейн на красном вине с фруктами и пряностями</t>
  </si>
  <si>
    <t>Плов из цыпленка</t>
  </si>
  <si>
    <t>Холодные закуски из мяса и птицы</t>
  </si>
  <si>
    <r>
      <t xml:space="preserve">Рулетики из блинчика с творожным сыром, вялеными томатами и свежим базиликом  </t>
    </r>
    <r>
      <rPr>
        <b/>
        <sz val="14"/>
        <rFont val="Times New Roman"/>
        <family val="1"/>
        <charset val="204"/>
      </rPr>
      <t>(4 шт.)</t>
    </r>
  </si>
  <si>
    <r>
      <t xml:space="preserve">Рулетики из блинчика с творожным сыром и красной икрой </t>
    </r>
    <r>
      <rPr>
        <b/>
        <sz val="14"/>
        <rFont val="Times New Roman"/>
        <family val="1"/>
        <charset val="204"/>
      </rPr>
      <t>(4 шт.)</t>
    </r>
  </si>
  <si>
    <t>ОБЩИЙ ИТОГ</t>
  </si>
  <si>
    <t>3311</t>
  </si>
  <si>
    <t>0629</t>
  </si>
  <si>
    <t>0632</t>
  </si>
  <si>
    <t>4 шт.</t>
  </si>
  <si>
    <t>06562</t>
  </si>
  <si>
    <t>06481</t>
  </si>
  <si>
    <t>06554</t>
  </si>
  <si>
    <t>06568</t>
  </si>
  <si>
    <t>06567</t>
  </si>
  <si>
    <t>06569</t>
  </si>
  <si>
    <t>06542</t>
  </si>
  <si>
    <t>06571</t>
  </si>
  <si>
    <t xml:space="preserve">Цукини, жаренные на гриле и запечённые с помидором и сыром </t>
  </si>
  <si>
    <t>06511</t>
  </si>
  <si>
    <t>06544</t>
  </si>
  <si>
    <t>06488</t>
  </si>
  <si>
    <t>06547</t>
  </si>
  <si>
    <t>06581</t>
  </si>
  <si>
    <t>05946</t>
  </si>
  <si>
    <t>06583</t>
  </si>
  <si>
    <t>06551</t>
  </si>
  <si>
    <t>06586</t>
  </si>
  <si>
    <t>06497</t>
  </si>
  <si>
    <t>06498</t>
  </si>
  <si>
    <t>06753</t>
  </si>
  <si>
    <t>06489</t>
  </si>
  <si>
    <t>06496</t>
  </si>
  <si>
    <t>06503</t>
  </si>
  <si>
    <t>06590</t>
  </si>
  <si>
    <t>06504</t>
  </si>
  <si>
    <t>06494</t>
  </si>
  <si>
    <t>06754</t>
  </si>
  <si>
    <t>06493</t>
  </si>
  <si>
    <t>06593</t>
  </si>
  <si>
    <t>06594</t>
  </si>
  <si>
    <t>06539</t>
  </si>
  <si>
    <t>06541</t>
  </si>
  <si>
    <t>06605</t>
  </si>
  <si>
    <t>06527</t>
  </si>
  <si>
    <t>06603</t>
  </si>
  <si>
    <t>06602</t>
  </si>
  <si>
    <t>06598</t>
  </si>
  <si>
    <t>06607</t>
  </si>
  <si>
    <t>06611</t>
  </si>
  <si>
    <t>06613</t>
  </si>
  <si>
    <t>06616</t>
  </si>
  <si>
    <t>06618</t>
  </si>
  <si>
    <t>06619</t>
  </si>
  <si>
    <t>06620</t>
  </si>
  <si>
    <t>06623</t>
  </si>
  <si>
    <t>06630</t>
  </si>
  <si>
    <t>06473</t>
  </si>
  <si>
    <t>06472</t>
  </si>
  <si>
    <t>06631</t>
  </si>
  <si>
    <t>06634</t>
  </si>
  <si>
    <t>06636</t>
  </si>
  <si>
    <t>06638</t>
  </si>
  <si>
    <t>06640</t>
  </si>
  <si>
    <t>06677</t>
  </si>
  <si>
    <t>06758</t>
  </si>
  <si>
    <t>06759</t>
  </si>
  <si>
    <t>06676</t>
  </si>
  <si>
    <t>06641</t>
  </si>
  <si>
    <t>06680</t>
  </si>
  <si>
    <t>06681</t>
  </si>
  <si>
    <t>06683</t>
  </si>
  <si>
    <t>06684</t>
  </si>
  <si>
    <t>06650</t>
  </si>
  <si>
    <t>06656</t>
  </si>
  <si>
    <t>06658</t>
  </si>
  <si>
    <t>06662</t>
  </si>
  <si>
    <t>06665</t>
  </si>
  <si>
    <t>06670</t>
  </si>
  <si>
    <t>06663</t>
  </si>
  <si>
    <t>06673</t>
  </si>
  <si>
    <t>06674</t>
  </si>
  <si>
    <t>06675</t>
  </si>
  <si>
    <t>4056</t>
  </si>
  <si>
    <t>ООО "СмолиноПарк"</t>
  </si>
  <si>
    <t xml:space="preserve">  Исполнитель</t>
  </si>
  <si>
    <t>Заказчик</t>
  </si>
  <si>
    <t>_____________________ Складановских Н.П.</t>
  </si>
  <si>
    <t xml:space="preserve">_________________________  </t>
  </si>
  <si>
    <t xml:space="preserve">                  м.п.</t>
  </si>
  <si>
    <t>м.п.</t>
  </si>
  <si>
    <r>
      <t>Блинчики с грибным кремом и сыром</t>
    </r>
    <r>
      <rPr>
        <b/>
        <sz val="14"/>
        <rFont val="Times New Roman"/>
        <family val="1"/>
        <charset val="204"/>
      </rPr>
      <t xml:space="preserve"> (4 шт.)</t>
    </r>
  </si>
  <si>
    <r>
      <t xml:space="preserve">Блинчики с языком телёнка и пассерованными овощами </t>
    </r>
    <r>
      <rPr>
        <b/>
        <sz val="14"/>
        <rFont val="Times New Roman"/>
        <family val="1"/>
        <charset val="204"/>
      </rPr>
      <t>(4 шт.)</t>
    </r>
  </si>
  <si>
    <t>Средиземноморский кокиль с розовой креветкой, кальмаром и мидией в сливочном вине</t>
  </si>
  <si>
    <t>Молодой картофель, запеченный с розмарином и чесноком</t>
  </si>
  <si>
    <t>08573</t>
  </si>
  <si>
    <t>07698</t>
  </si>
  <si>
    <t>Салат с грибами, стручковой фасолью и соусом винегрет</t>
  </si>
  <si>
    <t xml:space="preserve">Картофельный гратен </t>
  </si>
  <si>
    <t>Текстиль:</t>
  </si>
  <si>
    <t xml:space="preserve">Ассорти оливок </t>
  </si>
  <si>
    <t xml:space="preserve">Фотопечать </t>
  </si>
  <si>
    <t>1 лист</t>
  </si>
  <si>
    <t>ТОРТ</t>
  </si>
  <si>
    <t xml:space="preserve">Молоко </t>
  </si>
  <si>
    <t xml:space="preserve">Приложение №1 </t>
  </si>
  <si>
    <t xml:space="preserve">Ассорти благородных сыров с виноградом, орехами, медом и хрустящими гриссини </t>
  </si>
  <si>
    <t>0266</t>
  </si>
  <si>
    <t>Для улучшения сервиса  через несколько дней после мероприятия с Вами свяжется независимый специалист, и будут заданы вопросы относительно качества обслуживания и услуг</t>
  </si>
  <si>
    <t>ПРОФЕССИЯ/КОММЕНТАРИИ (ВЕГАН И Т.П.)</t>
  </si>
  <si>
    <t xml:space="preserve">Ответственный менеджер:                                Администратор: </t>
  </si>
  <si>
    <t>Кофе/Чай</t>
  </si>
  <si>
    <t>06803</t>
  </si>
  <si>
    <t>06802</t>
  </si>
  <si>
    <t>06790</t>
  </si>
  <si>
    <t>06791</t>
  </si>
  <si>
    <t>06810</t>
  </si>
  <si>
    <t>06792</t>
  </si>
  <si>
    <t>06833</t>
  </si>
  <si>
    <t>4863</t>
  </si>
  <si>
    <t>4222</t>
  </si>
  <si>
    <t>Мини-киш с индейкой и грибами</t>
  </si>
  <si>
    <t>5171</t>
  </si>
  <si>
    <t>Мини-киш с цыпленком</t>
  </si>
  <si>
    <t>06862</t>
  </si>
  <si>
    <t>Мини-киш с тигровыми креветкаи и томатами</t>
  </si>
  <si>
    <t>0601</t>
  </si>
  <si>
    <t>Алкогольные и безалкогольные напитки собственного приготовления</t>
  </si>
  <si>
    <t>Какао с корицей</t>
  </si>
  <si>
    <t>4922</t>
  </si>
  <si>
    <t xml:space="preserve">Сэндвич с языком </t>
  </si>
  <si>
    <t>2739</t>
  </si>
  <si>
    <t>Сэндвич с ростбифом</t>
  </si>
  <si>
    <t>2733</t>
  </si>
  <si>
    <t>Сэндвич с ветчиной и сыром</t>
  </si>
  <si>
    <t>2741</t>
  </si>
  <si>
    <t>Сэндвич с бужениной</t>
  </si>
  <si>
    <t xml:space="preserve">Пирожки  </t>
  </si>
  <si>
    <t>0573</t>
  </si>
  <si>
    <t>Мини-расстегай с рыбой и рисом</t>
  </si>
  <si>
    <t>0565</t>
  </si>
  <si>
    <t>Пирожок с мясом</t>
  </si>
  <si>
    <t>0564</t>
  </si>
  <si>
    <t>0569</t>
  </si>
  <si>
    <t>Пирожок с ветчиной и сыром</t>
  </si>
  <si>
    <t>0567</t>
  </si>
  <si>
    <t>Пирожок с картофелем и грибами</t>
  </si>
  <si>
    <t>0566</t>
  </si>
  <si>
    <t>Пирожок с капустой и мясом</t>
  </si>
  <si>
    <t>0568</t>
  </si>
  <si>
    <t>Пирожок слоеный с грушей</t>
  </si>
  <si>
    <t xml:space="preserve">Пирожок с ливером </t>
  </si>
  <si>
    <t>Пирожок с курицей и брокколи</t>
  </si>
  <si>
    <t>Пирожок с зеленым луком и яйцом</t>
  </si>
  <si>
    <t>Пирожок из слоеного теста с яблоком и корицей</t>
  </si>
  <si>
    <t xml:space="preserve">Пирожок с домашним повидлом </t>
  </si>
  <si>
    <t>0615</t>
  </si>
  <si>
    <t>Пирог с мясом и картофелем</t>
  </si>
  <si>
    <t>0616</t>
  </si>
  <si>
    <t>Пирог с курицей и картофелем</t>
  </si>
  <si>
    <t>Пирог с капустой и яйцом</t>
  </si>
  <si>
    <t>Ягодный пирог</t>
  </si>
  <si>
    <t>Творожнный пирог</t>
  </si>
  <si>
    <t>Эклеры с фисташковым кремом</t>
  </si>
  <si>
    <t>Слоеная булочка с яблоком и орехом</t>
  </si>
  <si>
    <t>Слоеная булочка с изюмом и джемом</t>
  </si>
  <si>
    <t>Заварное кольцо с воздушным, твороженым кремом</t>
  </si>
  <si>
    <t>0626</t>
  </si>
  <si>
    <t xml:space="preserve">Круассан с клубничным джемом </t>
  </si>
  <si>
    <t xml:space="preserve">Круассан с абрикосовым джемом </t>
  </si>
  <si>
    <t xml:space="preserve">Круассан с вишневым джемом </t>
  </si>
  <si>
    <t>Профитроли с воздушным кремом</t>
  </si>
  <si>
    <t>0634</t>
  </si>
  <si>
    <t xml:space="preserve">Круассан с шоколадом </t>
  </si>
  <si>
    <t>Профитроли крем-брюле</t>
  </si>
  <si>
    <t>Карамельное яблоко в слоеном тесте</t>
  </si>
  <si>
    <t>Эклеры с ягодным кремом</t>
  </si>
  <si>
    <t>Карамельная груша в слоеном тесте</t>
  </si>
  <si>
    <t>Булочка с ванилью и шоколадом</t>
  </si>
  <si>
    <t>Профитроли с ягодным кремом</t>
  </si>
  <si>
    <t>Круассан со сгущенкой</t>
  </si>
  <si>
    <t>Рождественский кекс</t>
  </si>
  <si>
    <t>Десерты</t>
  </si>
  <si>
    <t>Конфетное ассорти ручной работы</t>
  </si>
  <si>
    <t>3 шт.</t>
  </si>
  <si>
    <t>4944</t>
  </si>
  <si>
    <t>4945</t>
  </si>
  <si>
    <t xml:space="preserve">Капкейки с шоколадом </t>
  </si>
  <si>
    <t>Тарт песочный с сливочным кремом и свежими ягодами</t>
  </si>
  <si>
    <t xml:space="preserve">Тарт фисташковый с белым шоколадом </t>
  </si>
  <si>
    <t>Тарт ореховый с лимонным кремом</t>
  </si>
  <si>
    <t>0630</t>
  </si>
  <si>
    <t xml:space="preserve">Тарт песочный с карамельной начинкой и шоколадом </t>
  </si>
  <si>
    <t>Шоколадный рулетик из бисквитного теста с шоколадным муссом</t>
  </si>
  <si>
    <t xml:space="preserve">Зефир </t>
  </si>
  <si>
    <t>Печенье</t>
  </si>
  <si>
    <t>0625</t>
  </si>
  <si>
    <t>Печенье саваярди</t>
  </si>
  <si>
    <t>2 шт.</t>
  </si>
  <si>
    <t>Печенье марципановое</t>
  </si>
  <si>
    <t>Печенье шоколадное</t>
  </si>
  <si>
    <t>0627</t>
  </si>
  <si>
    <t>Печенье кокосовое</t>
  </si>
  <si>
    <t xml:space="preserve">2 шт. </t>
  </si>
  <si>
    <t>Печенье творожное</t>
  </si>
  <si>
    <t>Печенье "Курабье"</t>
  </si>
  <si>
    <t>09385</t>
  </si>
  <si>
    <t>09029</t>
  </si>
  <si>
    <t>06706</t>
  </si>
  <si>
    <t>06693</t>
  </si>
  <si>
    <t>09382</t>
  </si>
  <si>
    <t>09383</t>
  </si>
  <si>
    <t>Эклеры сливочный с шоколадом</t>
  </si>
  <si>
    <t>09378</t>
  </si>
  <si>
    <t>08995</t>
  </si>
  <si>
    <t>08996</t>
  </si>
  <si>
    <t>09384</t>
  </si>
  <si>
    <t>09386</t>
  </si>
  <si>
    <t>09375</t>
  </si>
  <si>
    <t>09376</t>
  </si>
  <si>
    <t>09380</t>
  </si>
  <si>
    <t>09381</t>
  </si>
  <si>
    <t>06886</t>
  </si>
  <si>
    <t>09374</t>
  </si>
  <si>
    <t>06880</t>
  </si>
  <si>
    <t>09388</t>
  </si>
  <si>
    <t>09390</t>
  </si>
  <si>
    <t>№</t>
  </si>
  <si>
    <t>Супы</t>
  </si>
  <si>
    <t>Салаты</t>
  </si>
  <si>
    <t>3333</t>
  </si>
  <si>
    <t>«Цезарь» с куриным филе</t>
  </si>
  <si>
    <t>4958</t>
  </si>
  <si>
    <t>0637</t>
  </si>
  <si>
    <t>0638</t>
  </si>
  <si>
    <t>0643</t>
  </si>
  <si>
    <t>0644</t>
  </si>
  <si>
    <t>Блинчик с ветчиной и сыром</t>
  </si>
  <si>
    <t>0646</t>
  </si>
  <si>
    <t>Блинчик с творогом</t>
  </si>
  <si>
    <t>0645</t>
  </si>
  <si>
    <t>60/30</t>
  </si>
  <si>
    <t>0647</t>
  </si>
  <si>
    <t>Горячие блюда</t>
  </si>
  <si>
    <t>0651</t>
  </si>
  <si>
    <t>0656</t>
  </si>
  <si>
    <t xml:space="preserve">Картофель фри </t>
  </si>
  <si>
    <t>Соусы</t>
  </si>
  <si>
    <t>Сметана</t>
  </si>
  <si>
    <t>0681</t>
  </si>
  <si>
    <t>Кетчуп</t>
  </si>
  <si>
    <t>ВЕГЕТАРИАНСКОЕ МЕНЮ</t>
  </si>
  <si>
    <t>Овощной суп «Минестроне»</t>
  </si>
  <si>
    <t>НАПИТКИ</t>
  </si>
  <si>
    <t>Капучино</t>
  </si>
  <si>
    <t>Cезонные фрукты с ананасом, ягодами и свежей мятой</t>
  </si>
  <si>
    <t>Слабосоленая сельдь с картофелем и маринованными огурчиками</t>
  </si>
  <si>
    <r>
      <t xml:space="preserve">Блинчик с цыплёнком и грибами </t>
    </r>
    <r>
      <rPr>
        <b/>
        <sz val="14"/>
        <rFont val="Times New Roman"/>
        <family val="1"/>
        <charset val="204"/>
      </rPr>
      <t>(4 шт.)</t>
    </r>
  </si>
  <si>
    <t>Каре ягненка с соусом «Гляс де Вьян» с тёплым салатом Хоровац</t>
  </si>
  <si>
    <r>
      <t xml:space="preserve">Рулетики из цукини с легким кремом из авокадо и обжаренными креветками </t>
    </r>
    <r>
      <rPr>
        <b/>
        <sz val="14"/>
        <rFont val="Times New Roman"/>
        <family val="1"/>
        <charset val="204"/>
      </rPr>
      <t>(4 шт)</t>
    </r>
  </si>
  <si>
    <t>Морс ягодный</t>
  </si>
  <si>
    <t>Мини-закуски из рыбы и морепродуктов</t>
  </si>
  <si>
    <t>Мини-закуски из мяса и птицы</t>
  </si>
  <si>
    <t xml:space="preserve">Молодой картофель в беконе с томатом черри </t>
  </si>
  <si>
    <t xml:space="preserve">Овощи-гриль на шпажке </t>
  </si>
  <si>
    <t xml:space="preserve">Мини-шашлычок из цыпленка с грибами </t>
  </si>
  <si>
    <t>Мини-шашлычок из буженины с черри</t>
  </si>
  <si>
    <t>Сметанно-карамельный</t>
  </si>
  <si>
    <t>Фисташка-малина</t>
  </si>
  <si>
    <t>Тирамису</t>
  </si>
  <si>
    <t>Красный бархат</t>
  </si>
  <si>
    <t>Пломбир</t>
  </si>
  <si>
    <t>Три шоколада</t>
  </si>
  <si>
    <t xml:space="preserve">Эстархази </t>
  </si>
  <si>
    <t>Утиная грудка Магре с ягодным соусом</t>
  </si>
  <si>
    <t>Креветки-гриль с томатами черри</t>
  </si>
  <si>
    <t xml:space="preserve">Капустный салат с огурцом, сельдереем, томатом черри и паприкой </t>
  </si>
  <si>
    <t xml:space="preserve">Грибная похлебка </t>
  </si>
  <si>
    <t>Жареный картофель с луком и зеленью</t>
  </si>
  <si>
    <t>150/30</t>
  </si>
  <si>
    <t xml:space="preserve">Шашлычок из курицы с картофелем фри и кетчупом </t>
  </si>
  <si>
    <t xml:space="preserve">Индейка су-вид с молодым картофелем перечной сальсой и сливочно-чесночным соусом </t>
  </si>
  <si>
    <t xml:space="preserve">Подкопченное филе цыпленка со стейком из ананаса и медово-горчичным соусом </t>
  </si>
  <si>
    <t>Салат с языком теленка, беконом и овощным жюльеном с домашним майонезом</t>
  </si>
  <si>
    <t xml:space="preserve">Салат «Цезарь» с обжаренной куриной грудкой, томатами черри, яйцом, чибаттой и классическим соусом  </t>
  </si>
  <si>
    <t>Сметанно-ягодный с шоколадом</t>
  </si>
  <si>
    <r>
      <t xml:space="preserve">Дата утверждения ассортимента блюд в меню: </t>
    </r>
    <r>
      <rPr>
        <b/>
        <sz val="16"/>
        <color rgb="FFC00000"/>
        <rFont val="Times New Roman"/>
        <family val="1"/>
        <charset val="204"/>
      </rPr>
      <t>за 30 дней до мероприятия</t>
    </r>
  </si>
  <si>
    <r>
      <rPr>
        <b/>
        <sz val="16"/>
        <rFont val="Times New Roman"/>
        <family val="1"/>
        <charset val="204"/>
      </rPr>
      <t>Дата утверждение кол-ва гостей:</t>
    </r>
    <r>
      <rPr>
        <b/>
        <sz val="16"/>
        <color rgb="FFC00000"/>
        <rFont val="Times New Roman"/>
        <family val="1"/>
        <charset val="204"/>
      </rPr>
      <t xml:space="preserve"> за 5 дней </t>
    </r>
  </si>
  <si>
    <t>Контактное лицо:</t>
  </si>
  <si>
    <t xml:space="preserve">Рулеты </t>
  </si>
  <si>
    <t>Стейк из говяжьего языка с перечной сальсой и муссом сливочный хрен</t>
  </si>
  <si>
    <t>Морской гребешок с киноа и тыквенным муссом</t>
  </si>
  <si>
    <t>Вырезка свинины с бейби картофелем, томатами черри и стручковой фасолью с сливочно-грибным соусом</t>
  </si>
  <si>
    <t>Филе дорадо с пряным маслом и овощами гриль</t>
  </si>
  <si>
    <r>
      <t xml:space="preserve">Рулетик из форели с творожным сыром и свежим огурцом </t>
    </r>
    <r>
      <rPr>
        <b/>
        <sz val="14"/>
        <rFont val="Times New Roman"/>
        <family val="1"/>
        <charset val="204"/>
      </rPr>
      <t>(4 шт)</t>
    </r>
  </si>
  <si>
    <t>Заказчик несёт материальную ответственность за ущерб, причинённый имуществу Исполнителя действиями Заказчика или его гостей во время проведения мероприятия</t>
  </si>
  <si>
    <t xml:space="preserve">Салат с крокетами из креветок и муссом манго-чили </t>
  </si>
  <si>
    <t xml:space="preserve">Салат с тунцом-гриль, свежими овощами и соусом винегрет </t>
  </si>
  <si>
    <t xml:space="preserve">Салат с цыплёнком су-вид в панировке, творожным муссом и сыром пармезан </t>
  </si>
  <si>
    <t>Сладкий рулетик из бисквитного теста, с ягодным кремом</t>
  </si>
  <si>
    <t xml:space="preserve">Солёные грузди со сметаной, луком и укропом </t>
  </si>
  <si>
    <t xml:space="preserve">Стейк кеты с цукини и тапенадом из оливок </t>
  </si>
  <si>
    <t>Филе сибаса с стручковой фасолью, черри и соусом из мидий</t>
  </si>
  <si>
    <t xml:space="preserve">Буженина с шампиньонами, бейби картофелем и соусом BBQ </t>
  </si>
  <si>
    <t>Телячьи щечки с запеченными овощами и соусом «Демиглас»</t>
  </si>
  <si>
    <t>Утиная ножка «Конфи» с молодым картофелем и стручковой фасолью</t>
  </si>
  <si>
    <t xml:space="preserve">Рулет из цыпленка с адыгейским сыром и шпинатом с картофельным гратеном </t>
  </si>
  <si>
    <t>Белая рыба с соте из сладкой моркови, печеным картофелем и сливочным муссом</t>
  </si>
  <si>
    <r>
      <t xml:space="preserve">Рулетики из ростбифа, c творожным сыром и перцем-конфи </t>
    </r>
    <r>
      <rPr>
        <b/>
        <sz val="14"/>
        <rFont val="Times New Roman"/>
        <family val="1"/>
        <charset val="204"/>
      </rPr>
      <t xml:space="preserve">(4 шт) </t>
    </r>
  </si>
  <si>
    <t xml:space="preserve">Говяжьи щечки с муссом из цветной капусты </t>
  </si>
  <si>
    <t xml:space="preserve">БАНКЕТНЫЕ БЛЮДА </t>
  </si>
  <si>
    <t>Лимонад классический</t>
  </si>
  <si>
    <t xml:space="preserve">Хлебная корзина с взбитым маслом (хлеб собственного производства, булочки, сырные палочки) </t>
  </si>
  <si>
    <t>1гр.</t>
  </si>
  <si>
    <t>1кг.</t>
  </si>
  <si>
    <t xml:space="preserve">Оформление торта: мастика </t>
  </si>
  <si>
    <t xml:space="preserve">Оформление торта: крем-чиз </t>
  </si>
  <si>
    <t xml:space="preserve">Декор на торт: хлопья пищевого золота (1упаковка-2грамма) </t>
  </si>
  <si>
    <t>Декор на торт: Рисовая бумага</t>
  </si>
  <si>
    <t>Декор на торт: Вафельная бумага</t>
  </si>
  <si>
    <t>100гр.</t>
  </si>
  <si>
    <t xml:space="preserve">Муляжный ярус с текстурой покрытия как основной торт (аренда/монтаж) </t>
  </si>
  <si>
    <t>Оформление торта: шоколад молочный/белый</t>
  </si>
  <si>
    <r>
      <rPr>
        <b/>
        <sz val="16"/>
        <rFont val="Times New Roman"/>
        <family val="1"/>
        <charset val="204"/>
      </rPr>
      <t>Дата утверждение кол-ва гостей:</t>
    </r>
    <r>
      <rPr>
        <b/>
        <sz val="16"/>
        <color rgb="FFC00000"/>
        <rFont val="Times New Roman"/>
        <family val="1"/>
        <charset val="204"/>
      </rPr>
      <t xml:space="preserve"> за 7 дней </t>
    </r>
  </si>
  <si>
    <t xml:space="preserve">ГОРЯЧИЕ БЛЮДА </t>
  </si>
  <si>
    <t>Хлебная корзина</t>
  </si>
  <si>
    <r>
      <t xml:space="preserve">Рулетики из блинчика с форелью, творожным сыром  и свежим огурцом </t>
    </r>
    <r>
      <rPr>
        <b/>
        <sz val="14"/>
        <rFont val="Times New Roman"/>
        <family val="1"/>
        <charset val="204"/>
      </rPr>
      <t>(4 шт.)</t>
    </r>
  </si>
  <si>
    <t>Печеная свекла с кремом из сыра, рукколой и шпинатом</t>
  </si>
  <si>
    <t>10гр.</t>
  </si>
  <si>
    <t>10мл.</t>
  </si>
  <si>
    <t>Эвервес кола</t>
  </si>
  <si>
    <t xml:space="preserve">Шпинатный блинчик с красной икрой и сливочным муссом  </t>
  </si>
  <si>
    <t>Канапе с адыгейским сыром и вяленными томатами</t>
  </si>
  <si>
    <t>06806</t>
  </si>
  <si>
    <t>С условиями, ассортиментом, количеством блюд/напитков, временем проведения мероприятия ознакомлен и согласен:</t>
  </si>
  <si>
    <t>ФИО:                                                              Дата:</t>
  </si>
  <si>
    <t>35 бокалов</t>
  </si>
  <si>
    <t>Мини-киш с форелью и сыром</t>
  </si>
  <si>
    <t>Пирог с форелью и рисом</t>
  </si>
  <si>
    <t>Птифуры</t>
  </si>
  <si>
    <t>Блинчик с форелью</t>
  </si>
  <si>
    <t>Неаполитанская пицца</t>
  </si>
  <si>
    <t>Канапе тигровая креветка в соусе "Чили-лайм" с ананасом</t>
  </si>
  <si>
    <t>Сырные, овощные и фруктовые мини-закуски</t>
  </si>
  <si>
    <t>Канапе греческий с сыром фета</t>
  </si>
  <si>
    <t>Фруктовое канапе</t>
  </si>
  <si>
    <t>Канапе индейка с апельсином и соусом "Унаги"</t>
  </si>
  <si>
    <t>Ростбиф с перечной сальсой</t>
  </si>
  <si>
    <t>Мини-брускетта с креветкой и мягким сыром</t>
  </si>
  <si>
    <t>Мини-брускетта с ростбифом и мягким сыром</t>
  </si>
  <si>
    <t>Мини-круассан с креветкой и мягким сыром</t>
  </si>
  <si>
    <t>Мини-круассан с ростбифом и карамелизированным луком</t>
  </si>
  <si>
    <t>Мини-эклер с ростбифом и яблочным чатни</t>
  </si>
  <si>
    <t>Мини-эклер с креветкой и мягким сыром</t>
  </si>
  <si>
    <t>Мини-эклер с паштетом, вяленой уткой и пряным яблоком</t>
  </si>
  <si>
    <t>Профитро</t>
  </si>
  <si>
    <t xml:space="preserve">Профитроли с риетом из форели </t>
  </si>
  <si>
    <t>Мини-салаты</t>
  </si>
  <si>
    <t>Салат с беконом и картофелем</t>
  </si>
  <si>
    <t>Греческий салат с сыром сиртаки</t>
  </si>
  <si>
    <t xml:space="preserve">Греческий салат с сыром сиртаки </t>
  </si>
  <si>
    <t>Салат с кальмаром, маринованным цукини, гриссини и тапенадом из оливок</t>
  </si>
  <si>
    <t>Салат «Цезарь» с тигровыми креветками, томатами черри, листом салата айсберг, яйцом, чиабаттой и классическим соусом</t>
  </si>
  <si>
    <t>Салат с тигровыми креветками, творожным муссом и соусом песто</t>
  </si>
  <si>
    <t>Салат с форелью-терияки, бейби картофелем, цукини, томатом черри и миксом салата</t>
  </si>
  <si>
    <t>Дата проведения: "   "                      2026</t>
  </si>
  <si>
    <t>Салат с ростбифом, молодым картофелем, печеными овощами и горчичным соусом</t>
  </si>
  <si>
    <t>Салат с утиной грудкой магре и трюфельным муссом</t>
  </si>
  <si>
    <t>Салат-микс с утиным паштетом и соусом Винегрет</t>
  </si>
  <si>
    <t xml:space="preserve">Севичи из гребешка с цитрусовым кули и свежей ягодой  </t>
  </si>
  <si>
    <t xml:space="preserve">Фермерская форель слабой соли в апельсиновом маринаде с чиабаттой и сливочным маслом </t>
  </si>
  <si>
    <t xml:space="preserve">Тартар из тунца с пряным соусом, цукини и чиабаттой    </t>
  </si>
  <si>
    <t>Икра красная с сливочным маслом и чиабаттой (8 шт.)</t>
  </si>
  <si>
    <t>Ассорти сыровяленых деликатесов собственного приготовления: брезаола, сыровяленая коппа, утиная грудка, индейка с курагой и орехом</t>
  </si>
  <si>
    <t>Ростбиф с миксом салата, вялеными томатами и карамелизированным луком</t>
  </si>
  <si>
    <r>
      <t xml:space="preserve">Рулеты из языка с муссом из сливочного хрена </t>
    </r>
    <r>
      <rPr>
        <b/>
        <sz val="14"/>
        <rFont val="Times New Roman"/>
        <family val="1"/>
        <charset val="204"/>
      </rPr>
      <t>(4шт.)</t>
    </r>
  </si>
  <si>
    <r>
      <t xml:space="preserve">Печеный перец с сливочным муссом и каперсами </t>
    </r>
    <r>
      <rPr>
        <b/>
        <sz val="14"/>
        <rFont val="Times New Roman"/>
        <family val="1"/>
        <charset val="204"/>
      </rPr>
      <t xml:space="preserve">(4 шт.) </t>
    </r>
  </si>
  <si>
    <r>
      <t xml:space="preserve">Рулетики из цукини и баклажана с творожным сыром, томатом черри и грецким орехом </t>
    </r>
    <r>
      <rPr>
        <b/>
        <sz val="14"/>
        <rFont val="Times New Roman"/>
        <family val="1"/>
        <charset val="204"/>
      </rPr>
      <t>(4 шт.)</t>
    </r>
  </si>
  <si>
    <r>
      <t xml:space="preserve">Капрезе из спелых томатов с моцареллой и классическим «Песто» </t>
    </r>
    <r>
      <rPr>
        <b/>
        <sz val="14"/>
        <rFont val="Times New Roman"/>
        <family val="1"/>
        <charset val="204"/>
      </rPr>
      <t xml:space="preserve">(заказ от 2 порций) </t>
    </r>
  </si>
  <si>
    <t>Печеные баклажаны, томаты, сладкий перец, лук, брокколи, цукини с сливочно-чесночным соусом</t>
  </si>
  <si>
    <t>Свежие овощи и зелень: свежий огурец, помидор, сладкий перец, редис, сервированные букетом свежей зелени</t>
  </si>
  <si>
    <t xml:space="preserve">Утиная грудка Магре с яблочным чатни и ягодным соусом        </t>
  </si>
  <si>
    <t xml:space="preserve">Стейк из форели с сливочным соусом и оладьями из цукини </t>
  </si>
  <si>
    <r>
      <t xml:space="preserve">Лепка фигур/флористики из мастики </t>
    </r>
    <r>
      <rPr>
        <b/>
        <i/>
        <sz val="14"/>
        <rFont val="Times New Roman"/>
        <family val="1"/>
        <charset val="204"/>
      </rPr>
      <t>Стоимость от 500 до 5000 руб.</t>
    </r>
  </si>
  <si>
    <t xml:space="preserve">Декор-ярус муляж, геометрический (аренда/монтаж) </t>
  </si>
  <si>
    <t xml:space="preserve">200гр. </t>
  </si>
  <si>
    <t>Пате с кальмаром в сметанно-сливочном соусе</t>
  </si>
  <si>
    <t>Гриль-кальмар с цукини и перцем</t>
  </si>
  <si>
    <t>06819</t>
  </si>
  <si>
    <t xml:space="preserve">Пти пате с крем-сыром и красной икрой              </t>
  </si>
  <si>
    <t>Мини-капрезе с соусом песто</t>
  </si>
  <si>
    <t>Утиная грудка Магре с грушей в ягодном соусе</t>
  </si>
  <si>
    <t>06829</t>
  </si>
  <si>
    <t>Канапе брискетт с соусом "Тоннато" на бородинском тосте</t>
  </si>
  <si>
    <t>Профитроли с грибным жюльеном и цыпленком</t>
  </si>
  <si>
    <t>Мини-эклер с апельсиновой форелью и мягким сыром</t>
  </si>
  <si>
    <t>Канапе форель с творожным мусом и оливками</t>
  </si>
  <si>
    <t xml:space="preserve">Канапе с тунцом в кунжуте с соусом "Терияке"  </t>
  </si>
  <si>
    <t>Канапе с сельдью, луком на бородинском тосте</t>
  </si>
  <si>
    <t>Мини-сэндвич с овощами и сыром</t>
  </si>
  <si>
    <t>Мини-сэндвич с цыпленком</t>
  </si>
  <si>
    <t>Мини-сэндвич с апельсиновой форелью</t>
  </si>
  <si>
    <t xml:space="preserve">Оливье с цыпленком-гриль </t>
  </si>
  <si>
    <t xml:space="preserve">Цезарь с тигровой креветкой и классическим соусом </t>
  </si>
  <si>
    <t>Цезарь с цыпленком и классическим соусом</t>
  </si>
  <si>
    <t>Чизбол с клубникой</t>
  </si>
  <si>
    <t>Канапе печеная свекла с чизболом "Фисташка"</t>
  </si>
  <si>
    <t xml:space="preserve">Пате с паштетом из цыплёнка и ягодным кули </t>
  </si>
  <si>
    <t>Мини-брускетта с форелью и мягким сыром</t>
  </si>
  <si>
    <t>МЕНЮ ФУРШЕТА от 16.03.2026</t>
  </si>
  <si>
    <t>Отварной язык телёнка с хреном и русской горчицей</t>
  </si>
  <si>
    <t>3,5кг</t>
  </si>
  <si>
    <t>Профитроли с паштетом из цыпленка</t>
  </si>
  <si>
    <t>1шт.</t>
  </si>
  <si>
    <t>Мини-круассан с форелью и мягким сыром</t>
  </si>
  <si>
    <t>Мини-брускетты</t>
  </si>
  <si>
    <t>Мини-круассаны</t>
  </si>
  <si>
    <t xml:space="preserve">Мини-эклеры </t>
  </si>
  <si>
    <t>Профитроли</t>
  </si>
  <si>
    <t>Мини-сэндвичи</t>
  </si>
  <si>
    <t xml:space="preserve">Горячие закуски в подогреваемых  чаферах </t>
  </si>
  <si>
    <t>Канапе буженина с соусом "Терияке" на ананасе</t>
  </si>
  <si>
    <t>Ростбиф с карамелизированным луком и творожным муссом на ржаном тосте</t>
  </si>
  <si>
    <r>
      <t>Фруктовые шпажки</t>
    </r>
    <r>
      <rPr>
        <i/>
        <sz val="14"/>
        <rFont val="Times New Roman"/>
        <family val="1"/>
        <charset val="204"/>
      </rPr>
      <t xml:space="preserve"> к фонтану </t>
    </r>
  </si>
  <si>
    <r>
      <t xml:space="preserve">Маршмелоу на шпажке </t>
    </r>
    <r>
      <rPr>
        <i/>
        <sz val="14"/>
        <rFont val="Times New Roman"/>
        <family val="1"/>
        <charset val="204"/>
      </rPr>
      <t xml:space="preserve"> к фонтану </t>
    </r>
  </si>
  <si>
    <t xml:space="preserve">Торт праздничный с текстурой покрытия: сливочный крем, индивидуальным дизайном и начинкой на выбор, мин. заказ от 2х кг. </t>
  </si>
  <si>
    <t>Фонтан сливочный со сгущённым молоком</t>
  </si>
  <si>
    <r>
      <t>Шоколадный фонтан с нежным молочным шоколадом</t>
    </r>
    <r>
      <rPr>
        <b/>
        <sz val="14"/>
        <rFont val="Times New Roman"/>
        <family val="1"/>
        <charset val="204"/>
      </rPr>
      <t/>
    </r>
  </si>
  <si>
    <r>
      <t xml:space="preserve">САЛАТ: </t>
    </r>
    <r>
      <rPr>
        <sz val="14"/>
        <rFont val="Times New Roman"/>
        <family val="1"/>
        <charset val="204"/>
      </rPr>
      <t xml:space="preserve">Цезарь с цыпленком/Греческий салат/ Салат с бужениной </t>
    </r>
  </si>
  <si>
    <r>
      <t xml:space="preserve">ГОРЯЧИЕ БЛЮДА: </t>
    </r>
    <r>
      <rPr>
        <sz val="14"/>
        <rFont val="Times New Roman"/>
        <family val="1"/>
        <charset val="204"/>
      </rPr>
      <t xml:space="preserve">Мясной люля-кебаб с картофелем/ Горбуша с овощами/ Биточки из цыпленка с вяленными томатами </t>
    </r>
  </si>
  <si>
    <r>
      <t>ВРЕМЯ ПОДАЧИ</t>
    </r>
    <r>
      <rPr>
        <i/>
        <sz val="10"/>
        <rFont val="Times New Roman"/>
        <family val="1"/>
        <charset val="204"/>
      </rPr>
      <t xml:space="preserve"> *не пересекаем с подачей гостям</t>
    </r>
  </si>
  <si>
    <t xml:space="preserve">ФИО: </t>
  </si>
  <si>
    <t>200мл.</t>
  </si>
  <si>
    <t>Кофе заварной 200мл.: Капучино/Американо или Чай пакетированный 200мл.; Лимон/Молоко</t>
  </si>
  <si>
    <t>50гр.</t>
  </si>
  <si>
    <t>180гр.</t>
  </si>
  <si>
    <t>280гр.</t>
  </si>
  <si>
    <t xml:space="preserve">ПРОФЕССИЯ </t>
  </si>
  <si>
    <t>КОММЕНТАРИИ</t>
  </si>
  <si>
    <t>ПИТАНИЕ АРТИСТОВ</t>
  </si>
  <si>
    <t>Cогласование ассортимента блюда на банкет производится не позднее 1 месяца до даты мероприятия.</t>
  </si>
  <si>
    <t>Окончательное утверждение количества гостей и ассортимента блюд производится не менее, чем за 7 календарных дней до даты проведения мероприятия.</t>
  </si>
  <si>
    <r>
      <rPr>
        <b/>
        <sz val="10"/>
        <rFont val="Century Gothic"/>
        <family val="2"/>
        <charset val="204"/>
      </rPr>
      <t>В ресторане ХО и СанСет:</t>
    </r>
    <r>
      <rPr>
        <sz val="10"/>
        <rFont val="Century Gothic"/>
        <family val="2"/>
        <charset val="204"/>
      </rPr>
      <t xml:space="preserve"> Аренда музыкального и светового оборудования отеля - 35000 рублей. </t>
    </r>
  </si>
  <si>
    <r>
      <t>Аренда ресторана от 5000 до 20000 руб., в зависимости от выбранного зала, в случае заказа развлекательной части мероприятия в отеле</t>
    </r>
    <r>
      <rPr>
        <b/>
        <sz val="10"/>
        <rFont val="Century Gothic"/>
        <family val="2"/>
        <charset val="204"/>
      </rPr>
      <t>- аренда зала, в подарок!</t>
    </r>
  </si>
  <si>
    <r>
      <t>Если для проведения программы требуется дополнительное музыкальное, световое или другое оборудование: заказ, монтаж, установка производится только отелем СмолиноПарк.</t>
    </r>
    <r>
      <rPr>
        <b/>
        <sz val="10"/>
        <rFont val="Century Gothic"/>
        <family val="2"/>
        <charset val="204"/>
      </rPr>
      <t xml:space="preserve"> Другие компании не допускаются.</t>
    </r>
  </si>
  <si>
    <r>
      <t xml:space="preserve">Запуск фейерверка и пиротехники возможен только силами специалиста отеля Смолинопарк. </t>
    </r>
    <r>
      <rPr>
        <b/>
        <sz val="10"/>
        <rFont val="Century Gothic"/>
        <family val="2"/>
        <charset val="204"/>
      </rPr>
      <t xml:space="preserve"> Другие компании не допускаются.</t>
    </r>
  </si>
  <si>
    <r>
      <t xml:space="preserve">На территории всего комплекса Смолинопарк- </t>
    </r>
    <r>
      <rPr>
        <b/>
        <sz val="10"/>
        <rFont val="Century Gothic"/>
        <family val="2"/>
        <charset val="204"/>
      </rPr>
      <t>Запрещается</t>
    </r>
    <r>
      <rPr>
        <sz val="10"/>
        <rFont val="Century Gothic"/>
        <family val="2"/>
        <charset val="204"/>
      </rPr>
      <t xml:space="preserve"> использование свечей, стриммеров и хлопушек,конфети и т.п.</t>
    </r>
  </si>
  <si>
    <r>
      <rPr>
        <b/>
        <sz val="10"/>
        <rFont val="Century Gothic"/>
        <family val="2"/>
        <charset val="204"/>
      </rPr>
      <t xml:space="preserve">В случае возникновения необходимости проведения нестандартной  уборки помещения </t>
    </r>
    <r>
      <rPr>
        <sz val="10"/>
        <rFont val="Century Gothic"/>
        <family val="2"/>
        <charset val="204"/>
      </rPr>
      <t xml:space="preserve">(ковровое, кафельное покрытие пола, мебель, текстиль ресторана, стены, потолок, предметы интерьера и т.д.) во время или по окончанию мероприятия по вине Заказчика, Заказчик оплачивает Исполнителю штраф согласно прайсу порчи имущества от 2000 руб. </t>
    </r>
  </si>
  <si>
    <r>
      <rPr>
        <b/>
        <sz val="10"/>
        <rFont val="Century Gothic"/>
        <family val="2"/>
        <charset val="204"/>
      </rPr>
      <t>Не допускается</t>
    </r>
    <r>
      <rPr>
        <sz val="10"/>
        <rFont val="Century Gothic"/>
        <family val="2"/>
        <charset val="204"/>
      </rPr>
      <t xml:space="preserve"> употребление своих пищевых продуктов, кондитерских изделий и безалкогольных напитков на территории ресторанов СмолиноПарк</t>
    </r>
  </si>
  <si>
    <r>
      <t xml:space="preserve">Ресторан предоставляется для проведения мероприятия, длительностью не более  6 часов. </t>
    </r>
    <r>
      <rPr>
        <b/>
        <sz val="10"/>
        <rFont val="Century Gothic"/>
        <family val="2"/>
        <charset val="204"/>
      </rPr>
      <t xml:space="preserve">Продление аренды зала свыше 6 часов или после 01:00 составляет 15 000руб.\час. *в случае если предоставить услугу продления возможно в день заказа </t>
    </r>
  </si>
  <si>
    <t>Обязательные условия для площадок отеля СмолиноПарк:</t>
  </si>
  <si>
    <t>100/280</t>
  </si>
  <si>
    <t>Сливочный паштет из печени цыпленка с обжаренной бриошью</t>
  </si>
  <si>
    <t>150/80</t>
  </si>
  <si>
    <t>Коппа с карамелизированной в меду грушей и крошкой дорблю</t>
  </si>
  <si>
    <t>Тартар из говядины с муссом пармезан и бородинскими тостами</t>
  </si>
  <si>
    <t>Татаки из тунца в кунжуте с соусом чимичурри</t>
  </si>
  <si>
    <t xml:space="preserve">Тартар из фермерской форели с чиабаттой  </t>
  </si>
  <si>
    <t>Севиче-сет: тунец, сибас и форель в цитрусовом маринаде с пряным чимичурри и кунжутным маслом</t>
  </si>
  <si>
    <t>Винный сет: сыровяленые деликатесы, благородные сыры, греческие оливки, паштет из птицы с чиабаттой, хрустящими гриссини, виноградом и ягодным конфитюром</t>
  </si>
  <si>
    <t>Телятина с трюфельным муссом и грибными чипсами</t>
  </si>
  <si>
    <t>Старорусский сет мясных деликатесов собственного приготовления: буженина, ростбиф, язык и куриный рулет с горчицей и сливочным хреном</t>
  </si>
  <si>
    <t>Тартар-салат из тунца с цукини и пряно-кунжутной заправкой</t>
  </si>
  <si>
    <t>Салат с томленым в коптильне брискетом и домашней бужениной на подушке из свежей зелени с печеными овощами</t>
  </si>
  <si>
    <t>Рыбное плато: форель слабосоленая в апельсиновом маринаде, тигровая креветка, маслянная рыба, рыбный рулет с салатом и лимоном</t>
  </si>
  <si>
    <t>Ассорти разносолов: бочковые томаты, огурцы и перец собственного засола, домашняя квашеная капуста, корнишоны и початки мини-кукурузы</t>
  </si>
  <si>
    <t>Русский сет: сало собственного копчения и беби-картофель с домашними разносолами, квашеной капустой с клюквой, чесночными гренками, горчицей и малиновым хреном</t>
  </si>
  <si>
    <r>
      <t>Рулет из шпинатного бисквита и апельсиновой форели с творожным сыром</t>
    </r>
    <r>
      <rPr>
        <b/>
        <sz val="14"/>
        <rFont val="Times New Roman"/>
        <family val="1"/>
        <charset val="204"/>
      </rPr>
      <t xml:space="preserve"> </t>
    </r>
  </si>
  <si>
    <t>Фруктовая ваза сезонных фруктов</t>
  </si>
  <si>
    <t>Грудка цыпленка су-вид под перечным соусом с муссом из сырного картофеля и овощным соте</t>
  </si>
  <si>
    <t>Брискет из собственной коптильни с обжаренным молодым картофелем, соусом терияки и хрустящим коул-слоу</t>
  </si>
  <si>
    <t>2 кг.</t>
  </si>
  <si>
    <t>1,5 кг.</t>
  </si>
  <si>
    <r>
      <t xml:space="preserve">Банкетные блюда из мяса и птицы </t>
    </r>
    <r>
      <rPr>
        <i/>
        <sz val="12"/>
        <rFont val="Times New Roman"/>
        <family val="1"/>
        <charset val="204"/>
      </rPr>
      <t>*рекомендуем добавить соус и гарнир</t>
    </r>
  </si>
  <si>
    <r>
      <t xml:space="preserve">Ассорти морепродуктов на гриле: тигровые и королевские креветки, морские гребешки, кальмары гриль, запеченные мидии, мини-шашлычки из фермерской форели и белой рыбы. Подается с пряным чесночным маслом, сливочным соусом, лимоном, лаймом и свежей зеленью </t>
    </r>
    <r>
      <rPr>
        <b/>
        <sz val="14"/>
        <rFont val="Times New Roman"/>
        <family val="1"/>
        <charset val="204"/>
      </rPr>
      <t>(рассчитано ~на 8 персон)</t>
    </r>
  </si>
  <si>
    <r>
      <t xml:space="preserve">Стерлядь, фаршированная креветками </t>
    </r>
    <r>
      <rPr>
        <b/>
        <sz val="14"/>
        <rFont val="Times New Roman"/>
        <family val="1"/>
        <charset val="204"/>
      </rPr>
      <t xml:space="preserve">(рассчитано ~на 15 персон ) </t>
    </r>
  </si>
  <si>
    <r>
      <t xml:space="preserve">Форель, запеченая целиком, фаршированный морепродуктами </t>
    </r>
    <r>
      <rPr>
        <b/>
        <sz val="14"/>
        <rFont val="Times New Roman"/>
        <family val="1"/>
        <charset val="204"/>
      </rPr>
      <t>(рассчитано ~на 15-20 персон)</t>
    </r>
  </si>
  <si>
    <r>
      <t xml:space="preserve">Щука, фаршированная муссом из лосося и креветок </t>
    </r>
    <r>
      <rPr>
        <b/>
        <sz val="14"/>
        <rFont val="Times New Roman"/>
        <family val="1"/>
        <charset val="204"/>
      </rPr>
      <t xml:space="preserve">(рассчитано ~на 10 персон) </t>
    </r>
    <r>
      <rPr>
        <sz val="8"/>
        <rFont val="Times New Roman"/>
        <family val="1"/>
        <charset val="204"/>
      </rPr>
      <t>В МАЕ ОТСУТСТВУЕТ СЕЗОН НЕРЕСТА</t>
    </r>
  </si>
  <si>
    <t xml:space="preserve">Соус "Камберленд" (к ростбифу и красному мясу) </t>
  </si>
  <si>
    <t>Соус «Сливочно-чесночный» (к рыбе)</t>
  </si>
  <si>
    <t>Соус «Тар-тар» (к рыбке)</t>
  </si>
  <si>
    <t>Соус «Белое вино» (к рыбе, птице)</t>
  </si>
  <si>
    <t>Соус «Сливочно-горчичный» (к птице, буженине)</t>
  </si>
  <si>
    <t>Соус «Грибной» ( к буженине, мясу, птице)</t>
  </si>
  <si>
    <t>Соус BBQ (к буженине)</t>
  </si>
  <si>
    <t>Соус "Креветочный" (к рыбе, морепродуктам)</t>
  </si>
  <si>
    <t>Соус ягодный (к утке, красному мясу)</t>
  </si>
  <si>
    <t xml:space="preserve">Соус «Тимьяновый» (к барашку, ростбифу) </t>
  </si>
  <si>
    <t>Соус «Брусничный чили» (к утвке, красному мясу)</t>
  </si>
  <si>
    <r>
      <t xml:space="preserve">Нога молодого барашка, запечёная с ароматными травами и кореньями </t>
    </r>
    <r>
      <rPr>
        <b/>
        <sz val="14"/>
        <rFont val="Times New Roman"/>
        <family val="1"/>
        <charset val="204"/>
      </rPr>
      <t xml:space="preserve">(рассчитано ~на 10 персон) 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 xml:space="preserve">- Шеф-повар рекомендует подать с огнем! </t>
    </r>
  </si>
  <si>
    <r>
      <t xml:space="preserve">Запеченная утка в восточном стиле с соусом «Манго-Чили» </t>
    </r>
    <r>
      <rPr>
        <b/>
        <sz val="14"/>
        <rFont val="Times New Roman"/>
        <family val="1"/>
        <charset val="204"/>
      </rPr>
      <t xml:space="preserve">(рассчитано ~на 6-8 персон) </t>
    </r>
    <r>
      <rPr>
        <i/>
        <sz val="14"/>
        <rFont val="Times New Roman"/>
        <family val="1"/>
        <charset val="204"/>
      </rPr>
      <t xml:space="preserve">- Шеф-повар рекомендует подать с огнем! </t>
    </r>
  </si>
  <si>
    <r>
      <t xml:space="preserve">Гусь, фаршированный гречкой, черносливом  </t>
    </r>
    <r>
      <rPr>
        <b/>
        <sz val="14"/>
        <rFont val="Times New Roman"/>
        <family val="1"/>
        <charset val="204"/>
      </rPr>
      <t xml:space="preserve">(рассчитано ~на 6-8 персон) </t>
    </r>
    <r>
      <rPr>
        <i/>
        <sz val="14"/>
        <rFont val="Times New Roman"/>
        <family val="1"/>
        <charset val="204"/>
      </rPr>
      <t xml:space="preserve">- Шеф-повар рекомендует подать с огнем! </t>
    </r>
  </si>
  <si>
    <r>
      <t xml:space="preserve">Томленая буженина: слайсы запеченного мяса на подушке из свежей зелени </t>
    </r>
    <r>
      <rPr>
        <b/>
        <sz val="14"/>
        <rFont val="Times New Roman"/>
        <family val="1"/>
        <charset val="204"/>
      </rPr>
      <t xml:space="preserve">(рассчитано ~на 15 персон)- </t>
    </r>
    <r>
      <rPr>
        <i/>
        <sz val="14"/>
        <rFont val="Times New Roman"/>
        <family val="1"/>
        <charset val="204"/>
      </rPr>
      <t>Подается в обнос без поджога</t>
    </r>
  </si>
  <si>
    <r>
      <t xml:space="preserve">Ростбиф в горчичном маринаде: слайсы томленой говядины  </t>
    </r>
    <r>
      <rPr>
        <b/>
        <sz val="14"/>
        <rFont val="Times New Roman"/>
        <family val="1"/>
        <charset val="204"/>
      </rPr>
      <t xml:space="preserve">(Рассчитано ~на 10-15 персон) </t>
    </r>
    <r>
      <rPr>
        <i/>
        <sz val="14"/>
        <rFont val="Times New Roman"/>
        <family val="1"/>
        <charset val="204"/>
      </rPr>
      <t>Подается в обнос без поджога</t>
    </r>
  </si>
  <si>
    <r>
      <t>Запеченный барашек длительного томления - Ф</t>
    </r>
    <r>
      <rPr>
        <i/>
        <sz val="14"/>
        <rFont val="Times New Roman"/>
        <family val="1"/>
        <charset val="204"/>
      </rPr>
      <t>ирменное блюдо с огненной подачей от Шеф-повара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(рассчитано ~на 40-50 персон)</t>
    </r>
    <r>
      <rPr>
        <i/>
        <sz val="14"/>
        <rFont val="Times New Roman"/>
        <family val="1"/>
        <charset val="204"/>
      </rPr>
      <t xml:space="preserve"> </t>
    </r>
  </si>
  <si>
    <t xml:space="preserve">Соусы </t>
  </si>
  <si>
    <t xml:space="preserve">Гарниры </t>
  </si>
  <si>
    <t>Салат из печеных овощей: цукини, перец, томат, лук, баклажан с соусом песто</t>
  </si>
  <si>
    <t>Чай заварной в чайнике (в ассортименте)</t>
  </si>
  <si>
    <t>400 мл. чайник</t>
  </si>
  <si>
    <t xml:space="preserve">Телятина «Велингтон» с овощным тар-таром и соусом «Демиглас» (заказ от 2 порций) </t>
  </si>
  <si>
    <t>0,5 пластик</t>
  </si>
  <si>
    <t>1л. Пластик</t>
  </si>
  <si>
    <t>Эвервес тоник</t>
  </si>
  <si>
    <t>0,5 стекло</t>
  </si>
  <si>
    <t xml:space="preserve">Сладкие напитки </t>
  </si>
  <si>
    <t>Прохладительные напитки собственного приготовления</t>
  </si>
  <si>
    <r>
      <t xml:space="preserve">Боржоми </t>
    </r>
    <r>
      <rPr>
        <i/>
        <sz val="14"/>
        <rFont val="Times New Roman"/>
        <family val="1"/>
        <charset val="204"/>
      </rPr>
      <t>минеральная вода, с газом</t>
    </r>
  </si>
  <si>
    <r>
      <t xml:space="preserve">Аква Минерале  </t>
    </r>
    <r>
      <rPr>
        <i/>
        <sz val="14"/>
        <rFont val="Times New Roman"/>
        <family val="1"/>
        <charset val="204"/>
      </rPr>
      <t xml:space="preserve">  с газом</t>
    </r>
  </si>
  <si>
    <r>
      <t xml:space="preserve">Аква Минерале  </t>
    </r>
    <r>
      <rPr>
        <i/>
        <sz val="14"/>
        <rFont val="Times New Roman"/>
        <family val="1"/>
        <charset val="204"/>
      </rPr>
      <t>без газа</t>
    </r>
  </si>
  <si>
    <r>
      <t xml:space="preserve">Вода фирменная природная «СмолиноПарк»  </t>
    </r>
    <r>
      <rPr>
        <i/>
        <sz val="14"/>
        <rFont val="Times New Roman"/>
        <family val="1"/>
        <charset val="204"/>
      </rPr>
      <t>без газа</t>
    </r>
  </si>
  <si>
    <t>Сок "Я" (яблоко, вишня, апельсин)</t>
  </si>
  <si>
    <t xml:space="preserve">Вода </t>
  </si>
  <si>
    <t>БЕЗАЛКОГОЛЬНЫЕ НАПИТКИ</t>
  </si>
  <si>
    <r>
      <t xml:space="preserve">Горка шампанского (35 бокалов: Меланж брют) </t>
    </r>
    <r>
      <rPr>
        <i/>
        <sz val="12"/>
        <rFont val="Times New Roman"/>
        <family val="1"/>
        <charset val="204"/>
      </rPr>
      <t>*При благоприятной погоде проводится на свежем воздухе</t>
    </r>
  </si>
  <si>
    <r>
      <t xml:space="preserve">Горка шампанского (35 бокалов: Меланж полусладкое) </t>
    </r>
    <r>
      <rPr>
        <i/>
        <sz val="12"/>
        <rFont val="Times New Roman"/>
        <family val="1"/>
        <charset val="204"/>
      </rPr>
      <t>*При благоприятной погоде проводится на свежем воздухе</t>
    </r>
  </si>
  <si>
    <t>Чай с ароматными травами и сахаром в термодиспенсере</t>
  </si>
  <si>
    <t>2л.</t>
  </si>
  <si>
    <t>1л</t>
  </si>
  <si>
    <t>Пироги</t>
  </si>
  <si>
    <t xml:space="preserve">Сладкая выпечка </t>
  </si>
  <si>
    <t>Сладости из заварного теста</t>
  </si>
  <si>
    <t xml:space="preserve">Безе  </t>
  </si>
  <si>
    <t>Печенье «Макаронни» лимонные</t>
  </si>
  <si>
    <t>Печенье «Макаронни» ванильные</t>
  </si>
  <si>
    <t>Печенье «Макаронни» шоколадные</t>
  </si>
  <si>
    <t>Печенье «Макаронни» с соленой карамелью</t>
  </si>
  <si>
    <t>Фруктовый салат с йогуртом</t>
  </si>
  <si>
    <t>Салат «Кролик Роджер» (оливье с курочкой в форме кролика с ушами)</t>
  </si>
  <si>
    <t>Овощные палочки со сметаной</t>
  </si>
  <si>
    <t>Сырные шарики во фритюре</t>
  </si>
  <si>
    <r>
      <t xml:space="preserve">Горячие закуски </t>
    </r>
    <r>
      <rPr>
        <sz val="12"/>
        <rFont val="Times New Roman"/>
        <family val="1"/>
        <charset val="204"/>
      </rPr>
      <t>*рекомендуем добавить соус</t>
    </r>
  </si>
  <si>
    <t>Сырный</t>
  </si>
  <si>
    <t>Пицца 4 сыра</t>
  </si>
  <si>
    <t>Пицца Маргарита</t>
  </si>
  <si>
    <t>Пельмешки цветные с курицей и сметаной</t>
  </si>
  <si>
    <t xml:space="preserve">Нагетцы куриные с картофелем фри и кетчупом </t>
  </si>
  <si>
    <t>Котлетка куриная с картофельным пюре</t>
  </si>
  <si>
    <t xml:space="preserve">Блинчик с джемом </t>
  </si>
  <si>
    <t xml:space="preserve">Блинчик со сгущенкой </t>
  </si>
  <si>
    <t>ДЕТСКОЕ МЕНЮ от 16.03.2026</t>
  </si>
  <si>
    <t>Карпаччо из томатов с трюфельным маслом</t>
  </si>
  <si>
    <t>Салат с апельсином, печенной свеклой, черри и соусом венигрет</t>
  </si>
  <si>
    <t>Салат с киноа, яблоком, черри и гранатовым соусом</t>
  </si>
  <si>
    <t>Тыквенный крем-суп на кокосовом молоке с миндалем</t>
  </si>
  <si>
    <t>Хрустящие баклажаны с пюре из брокколи</t>
  </si>
  <si>
    <t>Гречневая лапша с овощами</t>
  </si>
  <si>
    <r>
      <t>Салат с языком, печеным перцем, томатами черри, маринованным огурцом и миксом-салата с горчичным соусом</t>
    </r>
    <r>
      <rPr>
        <b/>
        <sz val="14"/>
        <rFont val="Times New Roman"/>
        <family val="1"/>
        <charset val="204"/>
      </rPr>
      <t xml:space="preserve"> </t>
    </r>
  </si>
  <si>
    <r>
      <t>Утиная грудка Магре с пряной грушей под ягодным муссом</t>
    </r>
    <r>
      <rPr>
        <b/>
        <sz val="14"/>
        <rFont val="Times New Roman"/>
        <family val="1"/>
        <charset val="204"/>
      </rPr>
      <t xml:space="preserve">  </t>
    </r>
  </si>
  <si>
    <t xml:space="preserve">Блинчики </t>
  </si>
  <si>
    <r>
      <t>Жюльен с курицей и шампиньонами под сырно-сливочным соусом</t>
    </r>
    <r>
      <rPr>
        <b/>
        <sz val="14"/>
        <rFont val="Times New Roman"/>
        <family val="1"/>
        <charset val="204"/>
      </rPr>
      <t xml:space="preserve"> </t>
    </r>
  </si>
  <si>
    <r>
      <t>Грибной жульен под сырной корочкой</t>
    </r>
    <r>
      <rPr>
        <b/>
        <sz val="14"/>
        <rFont val="Times New Roman"/>
        <family val="1"/>
        <charset val="204"/>
      </rPr>
      <t xml:space="preserve">  </t>
    </r>
  </si>
  <si>
    <r>
      <t>Бриошь с куриным соте и овощами</t>
    </r>
    <r>
      <rPr>
        <b/>
        <sz val="14"/>
        <rFont val="Times New Roman"/>
        <family val="1"/>
        <charset val="204"/>
      </rPr>
      <t xml:space="preserve"> </t>
    </r>
  </si>
  <si>
    <r>
      <t>Тунец в кунжуте с салатом из печеных овощей</t>
    </r>
    <r>
      <rPr>
        <b/>
        <sz val="14"/>
        <rFont val="Times New Roman"/>
        <family val="1"/>
        <charset val="204"/>
      </rPr>
      <t xml:space="preserve"> </t>
    </r>
  </si>
  <si>
    <t>вес</t>
  </si>
  <si>
    <t>грамм/гость</t>
  </si>
  <si>
    <t>на сколько тарелок</t>
  </si>
  <si>
    <t>штуки</t>
  </si>
  <si>
    <r>
      <rPr>
        <b/>
        <sz val="14"/>
        <rFont val="Times New Roman"/>
        <family val="1"/>
        <charset val="204"/>
      </rPr>
      <t>Шоколадный фонтан</t>
    </r>
    <r>
      <rPr>
        <sz val="14"/>
        <rFont val="Times New Roman"/>
        <family val="1"/>
        <charset val="204"/>
      </rPr>
      <t xml:space="preserve"> с нежным молочным шоколадом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</si>
  <si>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Фонтан сливочный </t>
    </r>
    <r>
      <rPr>
        <sz val="14"/>
        <rFont val="Times New Roman"/>
        <family val="1"/>
        <charset val="204"/>
      </rPr>
      <t>со сгущённым молоком</t>
    </r>
  </si>
  <si>
    <t xml:space="preserve">МЕНЮ БАНКЕТА от 16.03.2026 </t>
  </si>
  <si>
    <t>МЕНЮ ДЛЯ КОФЕ-БРЕЙКА от 16.03.2026</t>
  </si>
  <si>
    <t>Рекомендуемый способ расчёта алкоголя на мероприятие:</t>
  </si>
  <si>
    <t xml:space="preserve">1. Игристое вино </t>
  </si>
  <si>
    <t xml:space="preserve"> ~ 150 гр./ чел.</t>
  </si>
  <si>
    <t xml:space="preserve">2. Вино (белое и красное) </t>
  </si>
  <si>
    <t xml:space="preserve"> ~ 450 - 600гр.(3 - 4 бокала)/чел.</t>
  </si>
  <si>
    <t xml:space="preserve">3. Водка </t>
  </si>
  <si>
    <t>~ 200 - 300 гр./чел.</t>
  </si>
  <si>
    <t>4. Коньяк, виски (по желанию)</t>
  </si>
  <si>
    <t>Напишите               Количество гостей</t>
  </si>
  <si>
    <t>Количество бутылок</t>
  </si>
  <si>
    <t>Игристое вино (0,75)</t>
  </si>
  <si>
    <t>Вино (0,75)</t>
  </si>
  <si>
    <t>Водка (0,5)</t>
  </si>
  <si>
    <t>Приведенный норматив  является усредненным. При заказе банкета расчёт проводится индивидуально для каждого заказчика и зависит от продолжительности мероприятия, среднего возраста гостей, соотношения мужчин и женщин среди гостей, так же особенностей меню и личных предпочтений.</t>
  </si>
  <si>
    <t>Для получения более точной информации о количестве алкоголя именно для Вашего мероприятия обратитесь к банкет-менеджеру отеля.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</si>
</sst>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1" x14ac:knownFonts="1">
    <font>
      <sz val="10"/>
      <name val="Arial"/>
    </font>
    <font>
      <sz val="10"/>
      <name val="Helv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6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Helv"/>
    </font>
    <font>
      <b/>
      <i/>
      <sz val="1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Helv"/>
    </font>
    <font>
      <i/>
      <sz val="10"/>
      <name val="Times New Roman"/>
      <family val="1"/>
      <charset val="204"/>
    </font>
    <font>
      <b/>
      <sz val="14"/>
      <name val="Century Gothic"/>
      <family val="2"/>
      <charset val="204"/>
    </font>
    <font>
      <sz val="14"/>
      <name val="Century Gothic"/>
      <family val="2"/>
      <charset val="204"/>
    </font>
    <font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sz val="12"/>
      <name val="Century Gothic"/>
      <family val="2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Helv"/>
    </font>
    <font>
      <i/>
      <sz val="12"/>
      <name val="Century Gothic"/>
      <family val="2"/>
      <charset val="204"/>
    </font>
    <font>
      <b/>
      <sz val="18"/>
      <name val="Century Gothic"/>
      <family val="2"/>
      <charset val="204"/>
    </font>
    <font>
      <b/>
      <sz val="12"/>
      <name val="Century Gothic"/>
      <family val="2"/>
      <charset val="204"/>
    </font>
    <font>
      <sz val="11"/>
      <name val="Century Gothic"/>
      <family val="2"/>
      <charset val="204"/>
    </font>
    <font>
      <b/>
      <i/>
      <sz val="18"/>
      <color indexed="8"/>
      <name val="Times New Roman"/>
      <family val="1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color indexed="60"/>
      <name val="Arial"/>
      <family val="2"/>
      <charset val="204"/>
    </font>
    <font>
      <sz val="20"/>
      <name val="Arial"/>
      <family val="2"/>
      <charset val="204"/>
    </font>
    <font>
      <sz val="22"/>
      <name val="Arial"/>
      <family val="2"/>
      <charset val="204"/>
    </font>
    <font>
      <sz val="11"/>
      <color indexed="8"/>
      <name val="Century Gothic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3">
    <xf numFmtId="0" fontId="0" fillId="0" borderId="0" xfId="0"/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7" fillId="0" borderId="0" xfId="0" applyFont="1" applyAlignment="1">
      <alignment wrapText="1"/>
    </xf>
    <xf numFmtId="2" fontId="16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 shrinkToFit="1"/>
    </xf>
    <xf numFmtId="0" fontId="15" fillId="7" borderId="1" xfId="0" applyFont="1" applyFill="1" applyBorder="1" applyAlignment="1">
      <alignment horizontal="right" vertical="center" wrapText="1"/>
    </xf>
    <xf numFmtId="0" fontId="1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3" fontId="16" fillId="4" borderId="1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1" fillId="0" borderId="0" xfId="0" applyFont="1"/>
    <xf numFmtId="0" fontId="32" fillId="0" borderId="0" xfId="0" applyFont="1"/>
    <xf numFmtId="49" fontId="7" fillId="9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7" fillId="9" borderId="1" xfId="0" applyFont="1" applyFill="1" applyBorder="1"/>
    <xf numFmtId="0" fontId="30" fillId="9" borderId="1" xfId="0" applyFont="1" applyFill="1" applyBorder="1" applyAlignment="1">
      <alignment horizontal="center" vertical="center"/>
    </xf>
    <xf numFmtId="0" fontId="7" fillId="0" borderId="0" xfId="0" applyFont="1"/>
    <xf numFmtId="0" fontId="7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30" fillId="9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 shrinkToFi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wrapText="1"/>
    </xf>
    <xf numFmtId="49" fontId="25" fillId="9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9" borderId="1" xfId="0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3" fontId="16" fillId="4" borderId="7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 shrinkToFit="1"/>
    </xf>
    <xf numFmtId="0" fontId="6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3" borderId="1" xfId="0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 shrinkToFi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wrapText="1"/>
    </xf>
    <xf numFmtId="0" fontId="35" fillId="5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39" fillId="0" borderId="0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7" fillId="9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wrapText="1"/>
    </xf>
    <xf numFmtId="0" fontId="35" fillId="5" borderId="1" xfId="0" applyNumberFormat="1" applyFont="1" applyFill="1" applyBorder="1" applyAlignment="1">
      <alignment horizontal="right" vertical="center" wrapText="1"/>
    </xf>
    <xf numFmtId="0" fontId="6" fillId="7" borderId="1" xfId="0" applyNumberFormat="1" applyFont="1" applyFill="1" applyBorder="1" applyAlignment="1">
      <alignment horizontal="right" vertical="center" wrapText="1"/>
    </xf>
    <xf numFmtId="0" fontId="35" fillId="0" borderId="1" xfId="0" applyNumberFormat="1" applyFont="1" applyFill="1" applyBorder="1" applyAlignment="1">
      <alignment horizontal="right" vertical="center" wrapText="1"/>
    </xf>
    <xf numFmtId="0" fontId="36" fillId="0" borderId="1" xfId="0" applyNumberFormat="1" applyFont="1" applyFill="1" applyBorder="1" applyAlignment="1">
      <alignment horizontal="right" vertical="center" wrapText="1"/>
    </xf>
    <xf numFmtId="0" fontId="16" fillId="4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Alignment="1">
      <alignment horizontal="right"/>
    </xf>
    <xf numFmtId="0" fontId="35" fillId="0" borderId="1" xfId="0" applyNumberFormat="1" applyFont="1" applyBorder="1" applyAlignment="1">
      <alignment horizontal="right" vertical="center" wrapText="1"/>
    </xf>
    <xf numFmtId="0" fontId="33" fillId="0" borderId="0" xfId="0" applyFont="1"/>
    <xf numFmtId="1" fontId="35" fillId="0" borderId="1" xfId="0" applyNumberFormat="1" applyFont="1" applyBorder="1" applyAlignment="1">
      <alignment horizontal="center" vertical="center" wrapText="1"/>
    </xf>
    <xf numFmtId="0" fontId="30" fillId="9" borderId="1" xfId="0" applyFont="1" applyFill="1" applyBorder="1"/>
    <xf numFmtId="1" fontId="35" fillId="0" borderId="1" xfId="0" applyNumberFormat="1" applyFont="1" applyBorder="1" applyAlignment="1">
      <alignment horizontal="center" vertical="center"/>
    </xf>
    <xf numFmtId="0" fontId="30" fillId="7" borderId="1" xfId="0" applyFont="1" applyFill="1" applyBorder="1" applyAlignment="1">
      <alignment horizontal="right" vertical="center" wrapText="1"/>
    </xf>
    <xf numFmtId="2" fontId="38" fillId="0" borderId="0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wrapText="1"/>
    </xf>
    <xf numFmtId="164" fontId="4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/>
    <xf numFmtId="0" fontId="55" fillId="0" borderId="0" xfId="0" applyFont="1"/>
    <xf numFmtId="0" fontId="2" fillId="11" borderId="1" xfId="0" applyFont="1" applyFill="1" applyBorder="1" applyAlignment="1">
      <alignment horizontal="center"/>
    </xf>
    <xf numFmtId="0" fontId="55" fillId="10" borderId="11" xfId="0" applyFont="1" applyFill="1" applyBorder="1"/>
    <xf numFmtId="0" fontId="55" fillId="10" borderId="0" xfId="0" applyFont="1" applyFill="1" applyBorder="1"/>
    <xf numFmtId="0" fontId="55" fillId="10" borderId="13" xfId="0" applyFont="1" applyFill="1" applyBorder="1"/>
    <xf numFmtId="0" fontId="55" fillId="10" borderId="0" xfId="0" applyFont="1" applyFill="1" applyBorder="1" applyAlignment="1">
      <alignment horizontal="left"/>
    </xf>
    <xf numFmtId="0" fontId="56" fillId="10" borderId="0" xfId="0" applyFont="1" applyFill="1" applyBorder="1"/>
    <xf numFmtId="0" fontId="0" fillId="10" borderId="11" xfId="0" applyFill="1" applyBorder="1"/>
    <xf numFmtId="0" fontId="0" fillId="10" borderId="0" xfId="0" applyFill="1" applyBorder="1"/>
    <xf numFmtId="0" fontId="0" fillId="10" borderId="13" xfId="0" applyFill="1" applyBorder="1"/>
    <xf numFmtId="0" fontId="59" fillId="10" borderId="0" xfId="0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 wrapText="1" shrinkToFit="1"/>
    </xf>
    <xf numFmtId="0" fontId="52" fillId="0" borderId="1" xfId="0" applyFont="1" applyBorder="1" applyAlignment="1">
      <alignment horizontal="right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34" fillId="6" borderId="1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1" fillId="6" borderId="4" xfId="0" applyFont="1" applyFill="1" applyBorder="1" applyAlignment="1">
      <alignment horizontal="center" vertical="center" wrapText="1"/>
    </xf>
    <xf numFmtId="0" fontId="51" fillId="6" borderId="3" xfId="0" applyFont="1" applyFill="1" applyBorder="1" applyAlignment="1">
      <alignment horizontal="center" vertical="center" wrapText="1"/>
    </xf>
    <xf numFmtId="0" fontId="51" fillId="6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 shrinkToFit="1"/>
    </xf>
    <xf numFmtId="0" fontId="53" fillId="8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34" fillId="6" borderId="4" xfId="0" applyFont="1" applyFill="1" applyBorder="1" applyAlignment="1">
      <alignment horizontal="left" vertical="center" wrapText="1"/>
    </xf>
    <xf numFmtId="0" fontId="60" fillId="10" borderId="11" xfId="0" applyFont="1" applyFill="1" applyBorder="1" applyAlignment="1">
      <alignment horizontal="center" vertical="top" wrapText="1"/>
    </xf>
    <xf numFmtId="0" fontId="60" fillId="10" borderId="0" xfId="0" applyFont="1" applyFill="1" applyBorder="1" applyAlignment="1">
      <alignment horizontal="center" vertical="top" wrapText="1"/>
    </xf>
    <xf numFmtId="0" fontId="60" fillId="10" borderId="13" xfId="0" applyFont="1" applyFill="1" applyBorder="1" applyAlignment="1">
      <alignment horizontal="center" vertical="top" wrapText="1"/>
    </xf>
    <xf numFmtId="0" fontId="60" fillId="10" borderId="12" xfId="0" applyFont="1" applyFill="1" applyBorder="1" applyAlignment="1">
      <alignment horizontal="center" vertical="center" wrapText="1"/>
    </xf>
    <xf numFmtId="0" fontId="60" fillId="10" borderId="5" xfId="0" applyFont="1" applyFill="1" applyBorder="1" applyAlignment="1">
      <alignment horizontal="center" vertical="center" wrapText="1"/>
    </xf>
    <xf numFmtId="0" fontId="60" fillId="10" borderId="15" xfId="0" applyFont="1" applyFill="1" applyBorder="1" applyAlignment="1">
      <alignment horizontal="center" vertical="center" wrapText="1"/>
    </xf>
    <xf numFmtId="0" fontId="55" fillId="10" borderId="11" xfId="0" applyFont="1" applyFill="1" applyBorder="1" applyAlignment="1">
      <alignment horizontal="left"/>
    </xf>
    <xf numFmtId="0" fontId="55" fillId="10" borderId="0" xfId="0" applyFont="1" applyFill="1" applyBorder="1" applyAlignment="1">
      <alignment horizontal="left"/>
    </xf>
    <xf numFmtId="0" fontId="57" fillId="10" borderId="11" xfId="0" applyFont="1" applyFill="1" applyBorder="1" applyAlignment="1">
      <alignment horizontal="left"/>
    </xf>
    <xf numFmtId="0" fontId="57" fillId="10" borderId="0" xfId="0" applyFont="1" applyFill="1" applyBorder="1" applyAlignment="1">
      <alignment horizontal="left"/>
    </xf>
    <xf numFmtId="0" fontId="28" fillId="11" borderId="1" xfId="0" applyFont="1" applyFill="1" applyBorder="1" applyAlignment="1">
      <alignment horizontal="center" vertical="center" wrapText="1"/>
    </xf>
    <xf numFmtId="0" fontId="58" fillId="11" borderId="1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/>
    </xf>
  </cellXfs>
  <cellStyles count="3">
    <cellStyle name="0,0_x000d__x000a_NA_x000d__x000a_" xfId="1"/>
    <cellStyle name="Обычный" xfId="0" builtinId="0"/>
    <cellStyle name="Обычный 2" xfId="2"/>
  </cellStyles>
  <dxfs count="0"/>
  <tableStyles count="0" defaultTableStyle="TableStyleMedium2" defaultPivotStyle="PivotStyleLight16"/>
  <colors>
    <mruColors>
      <color rgb="FFFFCCFF"/>
      <color rgb="FFEEECE1"/>
      <color rgb="FFFFCC99"/>
      <color rgb="FFFFFC75"/>
      <color rgb="FFFFFF99"/>
      <color rgb="FFC4D79B"/>
      <color rgb="FFB8CCE4"/>
      <color rgb="FFFFCC66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201815</xdr:colOff>
      <xdr:row>1</xdr:row>
      <xdr:rowOff>114320</xdr:rowOff>
    </xdr:from>
    <xdr:to>
      <xdr:col>6</xdr:col>
      <xdr:colOff>1314103</xdr:colOff>
      <xdr:row>11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690" y="415945"/>
          <a:ext cx="6013694" cy="263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308971</xdr:colOff>
      <xdr:row>1</xdr:row>
      <xdr:rowOff>161945</xdr:rowOff>
    </xdr:from>
    <xdr:to>
      <xdr:col>6</xdr:col>
      <xdr:colOff>1052165</xdr:colOff>
      <xdr:row>11</xdr:row>
      <xdr:rowOff>95250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3440" y="459601"/>
          <a:ext cx="5791444" cy="267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475659</xdr:colOff>
      <xdr:row>1</xdr:row>
      <xdr:rowOff>78599</xdr:rowOff>
    </xdr:from>
    <xdr:to>
      <xdr:col>6</xdr:col>
      <xdr:colOff>1218853</xdr:colOff>
      <xdr:row>11</xdr:row>
      <xdr:rowOff>154778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315" y="376255"/>
          <a:ext cx="5350913" cy="25764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416719</xdr:colOff>
      <xdr:row>1</xdr:row>
      <xdr:rowOff>78598</xdr:rowOff>
    </xdr:from>
    <xdr:to>
      <xdr:col>6</xdr:col>
      <xdr:colOff>1016446</xdr:colOff>
      <xdr:row>11</xdr:row>
      <xdr:rowOff>202406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376254"/>
          <a:ext cx="5278884" cy="2624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81365</xdr:colOff>
      <xdr:row>1</xdr:row>
      <xdr:rowOff>265906</xdr:rowOff>
    </xdr:from>
    <xdr:to>
      <xdr:col>6</xdr:col>
      <xdr:colOff>998879</xdr:colOff>
      <xdr:row>10</xdr:row>
      <xdr:rowOff>226219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553" y="563562"/>
          <a:ext cx="5560951" cy="253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CCFF"/>
    <pageSetUpPr fitToPage="1"/>
  </sheetPr>
  <dimension ref="A1:H286"/>
  <sheetViews>
    <sheetView view="pageBreakPreview" topLeftCell="B1" zoomScale="80" zoomScaleNormal="69" zoomScaleSheetLayoutView="80" workbookViewId="0">
      <selection activeCell="A13" sqref="A13:G13"/>
    </sheetView>
  </sheetViews>
  <sheetFormatPr defaultColWidth="9.140625" defaultRowHeight="17.25" x14ac:dyDescent="0.2"/>
  <cols>
    <col min="1" max="1" width="11.5703125" style="15" hidden="1" customWidth="1"/>
    <col min="2" max="2" width="171.7109375" style="18" customWidth="1"/>
    <col min="3" max="3" width="19" style="12" customWidth="1"/>
    <col min="4" max="4" width="15.42578125" style="5" customWidth="1"/>
    <col min="5" max="5" width="14.85546875" style="12" customWidth="1"/>
    <col min="6" max="6" width="24" style="141" customWidth="1"/>
    <col min="7" max="7" width="21.85546875" style="5" customWidth="1"/>
    <col min="8" max="8" width="25.28515625" style="196" customWidth="1"/>
    <col min="9" max="16384" width="9.140625" style="5"/>
  </cols>
  <sheetData>
    <row r="1" spans="1:8" s="44" customFormat="1" ht="23.25" customHeight="1" x14ac:dyDescent="0.2">
      <c r="A1" s="102"/>
      <c r="B1" s="103"/>
      <c r="C1" s="220" t="s">
        <v>177</v>
      </c>
      <c r="D1" s="220"/>
      <c r="E1" s="220"/>
      <c r="F1" s="220"/>
      <c r="G1" s="220"/>
      <c r="H1" s="196"/>
    </row>
    <row r="2" spans="1:8" s="9" customFormat="1" ht="21.75" customHeight="1" x14ac:dyDescent="0.2">
      <c r="A2" s="221" t="s">
        <v>437</v>
      </c>
      <c r="B2" s="221"/>
      <c r="C2" s="222"/>
      <c r="D2" s="222"/>
      <c r="E2" s="222"/>
      <c r="F2" s="222"/>
      <c r="G2" s="222"/>
      <c r="H2" s="196"/>
    </row>
    <row r="3" spans="1:8" s="9" customFormat="1" ht="21.75" customHeight="1" x14ac:dyDescent="0.2">
      <c r="A3" s="221" t="s">
        <v>41</v>
      </c>
      <c r="B3" s="221"/>
      <c r="C3" s="222"/>
      <c r="D3" s="222"/>
      <c r="E3" s="222"/>
      <c r="F3" s="222"/>
      <c r="G3" s="222"/>
      <c r="H3" s="196"/>
    </row>
    <row r="4" spans="1:8" s="9" customFormat="1" ht="21.75" customHeight="1" x14ac:dyDescent="0.2">
      <c r="A4" s="221" t="s">
        <v>42</v>
      </c>
      <c r="B4" s="221"/>
      <c r="C4" s="222"/>
      <c r="D4" s="222"/>
      <c r="E4" s="222"/>
      <c r="F4" s="222"/>
      <c r="G4" s="222"/>
      <c r="H4" s="196"/>
    </row>
    <row r="5" spans="1:8" s="9" customFormat="1" ht="21.75" customHeight="1" x14ac:dyDescent="0.2">
      <c r="A5" s="221" t="s">
        <v>43</v>
      </c>
      <c r="B5" s="221"/>
      <c r="C5" s="222"/>
      <c r="D5" s="222"/>
      <c r="E5" s="222"/>
      <c r="F5" s="222"/>
      <c r="G5" s="222"/>
      <c r="H5" s="196"/>
    </row>
    <row r="6" spans="1:8" s="9" customFormat="1" ht="21.75" customHeight="1" x14ac:dyDescent="0.2">
      <c r="A6" s="221" t="s">
        <v>44</v>
      </c>
      <c r="B6" s="221"/>
      <c r="C6" s="222"/>
      <c r="D6" s="222"/>
      <c r="E6" s="222"/>
      <c r="F6" s="222"/>
      <c r="G6" s="222"/>
      <c r="H6" s="196"/>
    </row>
    <row r="7" spans="1:8" s="9" customFormat="1" ht="21.75" customHeight="1" x14ac:dyDescent="0.2">
      <c r="A7" s="221" t="s">
        <v>360</v>
      </c>
      <c r="B7" s="221"/>
      <c r="C7" s="222"/>
      <c r="D7" s="222"/>
      <c r="E7" s="222"/>
      <c r="F7" s="222"/>
      <c r="G7" s="222"/>
      <c r="H7" s="196"/>
    </row>
    <row r="8" spans="1:8" s="9" customFormat="1" ht="21.75" customHeight="1" x14ac:dyDescent="0.2">
      <c r="A8" s="221" t="s">
        <v>45</v>
      </c>
      <c r="B8" s="221"/>
      <c r="C8" s="222"/>
      <c r="D8" s="222"/>
      <c r="E8" s="222"/>
      <c r="F8" s="222"/>
      <c r="G8" s="222"/>
      <c r="H8" s="196"/>
    </row>
    <row r="9" spans="1:8" s="9" customFormat="1" ht="21.75" customHeight="1" x14ac:dyDescent="0.2">
      <c r="A9" s="223" t="s">
        <v>182</v>
      </c>
      <c r="B9" s="223"/>
      <c r="C9" s="222"/>
      <c r="D9" s="222"/>
      <c r="E9" s="222"/>
      <c r="F9" s="222"/>
      <c r="G9" s="222"/>
      <c r="H9" s="196"/>
    </row>
    <row r="10" spans="1:8" s="9" customFormat="1" ht="21.75" customHeight="1" x14ac:dyDescent="0.2">
      <c r="A10" s="223" t="s">
        <v>171</v>
      </c>
      <c r="B10" s="223"/>
      <c r="C10" s="222"/>
      <c r="D10" s="222"/>
      <c r="E10" s="222"/>
      <c r="F10" s="222"/>
      <c r="G10" s="222"/>
      <c r="H10" s="196"/>
    </row>
    <row r="11" spans="1:8" s="9" customFormat="1" ht="21.75" customHeight="1" x14ac:dyDescent="0.2">
      <c r="A11" s="223" t="s">
        <v>358</v>
      </c>
      <c r="B11" s="223"/>
      <c r="C11" s="222"/>
      <c r="D11" s="222"/>
      <c r="E11" s="222"/>
      <c r="F11" s="222"/>
      <c r="G11" s="222"/>
      <c r="H11" s="196"/>
    </row>
    <row r="12" spans="1:8" s="9" customFormat="1" ht="21.75" customHeight="1" x14ac:dyDescent="0.2">
      <c r="A12" s="224" t="s">
        <v>395</v>
      </c>
      <c r="B12" s="223"/>
      <c r="C12" s="222"/>
      <c r="D12" s="222"/>
      <c r="E12" s="222"/>
      <c r="F12" s="222"/>
      <c r="G12" s="222"/>
      <c r="H12" s="196"/>
    </row>
    <row r="13" spans="1:8" s="19" customFormat="1" ht="25.5" customHeight="1" x14ac:dyDescent="0.2">
      <c r="A13" s="215" t="s">
        <v>632</v>
      </c>
      <c r="B13" s="215"/>
      <c r="C13" s="215"/>
      <c r="D13" s="215"/>
      <c r="E13" s="215"/>
      <c r="F13" s="215"/>
      <c r="G13" s="215"/>
      <c r="H13" s="196"/>
    </row>
    <row r="14" spans="1:8" s="20" customFormat="1" ht="25.5" customHeight="1" x14ac:dyDescent="0.2">
      <c r="A14" s="216" t="s">
        <v>10</v>
      </c>
      <c r="B14" s="216"/>
      <c r="C14" s="158" t="s">
        <v>22</v>
      </c>
      <c r="D14" s="45" t="s">
        <v>19</v>
      </c>
      <c r="E14" s="158" t="s">
        <v>23</v>
      </c>
      <c r="F14" s="201" t="s">
        <v>628</v>
      </c>
      <c r="G14" s="158" t="s">
        <v>24</v>
      </c>
      <c r="H14" s="196" t="s">
        <v>626</v>
      </c>
    </row>
    <row r="15" spans="1:8" s="20" customFormat="1" ht="18" customHeight="1" x14ac:dyDescent="0.2">
      <c r="A15" s="217" t="s">
        <v>11</v>
      </c>
      <c r="B15" s="217"/>
      <c r="C15" s="159" t="s">
        <v>12</v>
      </c>
      <c r="D15" s="159" t="s">
        <v>13</v>
      </c>
      <c r="E15" s="159" t="s">
        <v>14</v>
      </c>
      <c r="F15" s="184" t="s">
        <v>629</v>
      </c>
      <c r="G15" s="159" t="s">
        <v>13</v>
      </c>
      <c r="H15" s="196" t="s">
        <v>627</v>
      </c>
    </row>
    <row r="16" spans="1:8" s="3" customFormat="1" ht="23.25" customHeight="1" x14ac:dyDescent="0.2">
      <c r="A16" s="218" t="s">
        <v>25</v>
      </c>
      <c r="B16" s="218"/>
      <c r="C16" s="46"/>
      <c r="D16" s="185"/>
      <c r="E16" s="185"/>
      <c r="F16" s="186"/>
      <c r="G16" s="47"/>
      <c r="H16" s="196"/>
    </row>
    <row r="17" spans="1:8" s="4" customFormat="1" ht="18" customHeight="1" x14ac:dyDescent="0.2">
      <c r="A17" s="219" t="s">
        <v>29</v>
      </c>
      <c r="B17" s="219"/>
      <c r="C17" s="187"/>
      <c r="D17" s="48"/>
      <c r="E17" s="51"/>
      <c r="F17" s="188"/>
      <c r="G17" s="50"/>
      <c r="H17" s="196"/>
    </row>
    <row r="18" spans="1:8" s="34" customFormat="1" ht="19.5" customHeight="1" x14ac:dyDescent="0.2">
      <c r="A18" s="38"/>
      <c r="B18" s="36" t="s">
        <v>433</v>
      </c>
      <c r="C18" s="31">
        <v>150</v>
      </c>
      <c r="D18" s="35">
        <v>490</v>
      </c>
      <c r="E18" s="31"/>
      <c r="F18" s="189"/>
      <c r="G18" s="33">
        <f>SUM(D18*E18)</f>
        <v>0</v>
      </c>
      <c r="H18" s="199"/>
    </row>
    <row r="19" spans="1:8" s="34" customFormat="1" ht="19.5" customHeight="1" x14ac:dyDescent="0.2">
      <c r="A19" s="145"/>
      <c r="B19" s="32" t="s">
        <v>368</v>
      </c>
      <c r="C19" s="31">
        <v>160</v>
      </c>
      <c r="D19" s="35">
        <v>580</v>
      </c>
      <c r="E19" s="31"/>
      <c r="F19" s="189"/>
      <c r="G19" s="33">
        <f t="shared" ref="G19:G82" si="0">SUM(D19*E19)</f>
        <v>0</v>
      </c>
      <c r="H19" s="199"/>
    </row>
    <row r="20" spans="1:8" s="34" customFormat="1" ht="19.5" customHeight="1" x14ac:dyDescent="0.2">
      <c r="A20" s="38"/>
      <c r="B20" s="133" t="s">
        <v>369</v>
      </c>
      <c r="C20" s="31">
        <v>140</v>
      </c>
      <c r="D20" s="35">
        <v>590</v>
      </c>
      <c r="E20" s="31"/>
      <c r="F20" s="189"/>
      <c r="G20" s="33">
        <f t="shared" si="0"/>
        <v>0</v>
      </c>
      <c r="H20" s="199"/>
    </row>
    <row r="21" spans="1:8" s="34" customFormat="1" ht="19.5" customHeight="1" x14ac:dyDescent="0.2">
      <c r="A21" s="38"/>
      <c r="B21" s="36" t="s">
        <v>435</v>
      </c>
      <c r="C21" s="31">
        <v>130</v>
      </c>
      <c r="D21" s="35">
        <v>590</v>
      </c>
      <c r="E21" s="31"/>
      <c r="F21" s="189"/>
      <c r="G21" s="33">
        <f t="shared" si="0"/>
        <v>0</v>
      </c>
      <c r="H21" s="199"/>
    </row>
    <row r="22" spans="1:8" s="10" customFormat="1" ht="19.5" customHeight="1" x14ac:dyDescent="0.2">
      <c r="A22" s="38" t="s">
        <v>82</v>
      </c>
      <c r="B22" s="37" t="s">
        <v>534</v>
      </c>
      <c r="C22" s="31">
        <v>170</v>
      </c>
      <c r="D22" s="150">
        <v>690</v>
      </c>
      <c r="E22" s="31"/>
      <c r="F22" s="189"/>
      <c r="G22" s="33">
        <f t="shared" si="0"/>
        <v>0</v>
      </c>
      <c r="H22" s="199"/>
    </row>
    <row r="23" spans="1:8" s="10" customFormat="1" ht="19.5" customHeight="1" x14ac:dyDescent="0.2">
      <c r="A23" s="38" t="s">
        <v>82</v>
      </c>
      <c r="B23" s="37" t="s">
        <v>434</v>
      </c>
      <c r="C23" s="31">
        <v>180</v>
      </c>
      <c r="D23" s="35">
        <v>690</v>
      </c>
      <c r="E23" s="31"/>
      <c r="F23" s="189"/>
      <c r="G23" s="33">
        <f t="shared" si="0"/>
        <v>0</v>
      </c>
      <c r="H23" s="199"/>
    </row>
    <row r="24" spans="1:8" s="10" customFormat="1" ht="19.5" customHeight="1" x14ac:dyDescent="0.2">
      <c r="A24" s="38" t="s">
        <v>83</v>
      </c>
      <c r="B24" s="32" t="s">
        <v>436</v>
      </c>
      <c r="C24" s="31">
        <v>160</v>
      </c>
      <c r="D24" s="35">
        <v>790</v>
      </c>
      <c r="E24" s="31"/>
      <c r="F24" s="189"/>
      <c r="G24" s="33">
        <f t="shared" si="0"/>
        <v>0</v>
      </c>
      <c r="H24" s="199"/>
    </row>
    <row r="25" spans="1:8" s="4" customFormat="1" ht="21" customHeight="1" x14ac:dyDescent="0.2">
      <c r="A25" s="219" t="s">
        <v>3</v>
      </c>
      <c r="B25" s="219"/>
      <c r="C25" s="51"/>
      <c r="D25" s="98"/>
      <c r="E25" s="98"/>
      <c r="F25" s="98"/>
      <c r="G25" s="98"/>
      <c r="H25" s="199"/>
    </row>
    <row r="26" spans="1:8" s="34" customFormat="1" ht="18" customHeight="1" x14ac:dyDescent="0.2">
      <c r="A26" s="38"/>
      <c r="B26" s="37" t="s">
        <v>440</v>
      </c>
      <c r="C26" s="31">
        <v>150</v>
      </c>
      <c r="D26" s="35">
        <v>520</v>
      </c>
      <c r="E26" s="31"/>
      <c r="F26" s="189"/>
      <c r="G26" s="33">
        <f t="shared" si="0"/>
        <v>0</v>
      </c>
      <c r="H26" s="199"/>
    </row>
    <row r="27" spans="1:8" s="34" customFormat="1" ht="18" customHeight="1" x14ac:dyDescent="0.2">
      <c r="A27" s="38"/>
      <c r="B27" s="37" t="s">
        <v>370</v>
      </c>
      <c r="C27" s="31">
        <v>180</v>
      </c>
      <c r="D27" s="35">
        <v>550</v>
      </c>
      <c r="E27" s="31"/>
      <c r="F27" s="189"/>
      <c r="G27" s="33">
        <f t="shared" si="0"/>
        <v>0</v>
      </c>
      <c r="H27" s="199"/>
    </row>
    <row r="28" spans="1:8" s="34" customFormat="1" ht="18" customHeight="1" x14ac:dyDescent="0.2">
      <c r="A28" s="38"/>
      <c r="B28" s="37" t="s">
        <v>356</v>
      </c>
      <c r="C28" s="31">
        <v>190</v>
      </c>
      <c r="D28" s="35">
        <v>590</v>
      </c>
      <c r="E28" s="31"/>
      <c r="F28" s="189"/>
      <c r="G28" s="33">
        <f t="shared" si="0"/>
        <v>0</v>
      </c>
      <c r="H28" s="199"/>
    </row>
    <row r="29" spans="1:8" s="34" customFormat="1" ht="18" customHeight="1" x14ac:dyDescent="0.2">
      <c r="A29" s="38"/>
      <c r="B29" s="37" t="s">
        <v>535</v>
      </c>
      <c r="C29" s="31">
        <v>170</v>
      </c>
      <c r="D29" s="35">
        <v>620</v>
      </c>
      <c r="E29" s="31"/>
      <c r="F29" s="189"/>
      <c r="G29" s="33">
        <f t="shared" si="0"/>
        <v>0</v>
      </c>
      <c r="H29" s="199"/>
    </row>
    <row r="30" spans="1:8" s="34" customFormat="1" ht="18" customHeight="1" x14ac:dyDescent="0.2">
      <c r="A30" s="38"/>
      <c r="B30" s="32" t="s">
        <v>355</v>
      </c>
      <c r="C30" s="31">
        <v>150</v>
      </c>
      <c r="D30" s="35">
        <v>620</v>
      </c>
      <c r="E30" s="31"/>
      <c r="F30" s="189"/>
      <c r="G30" s="33">
        <f t="shared" si="0"/>
        <v>0</v>
      </c>
      <c r="H30" s="199"/>
    </row>
    <row r="31" spans="1:8" s="34" customFormat="1" ht="18" customHeight="1" x14ac:dyDescent="0.2">
      <c r="A31" s="38"/>
      <c r="B31" s="37" t="s">
        <v>619</v>
      </c>
      <c r="C31" s="31">
        <v>160</v>
      </c>
      <c r="D31" s="35">
        <v>650</v>
      </c>
      <c r="E31" s="31"/>
      <c r="F31" s="189"/>
      <c r="G31" s="33">
        <f t="shared" si="0"/>
        <v>0</v>
      </c>
      <c r="H31" s="199"/>
    </row>
    <row r="32" spans="1:8" s="34" customFormat="1" ht="18" customHeight="1" x14ac:dyDescent="0.2">
      <c r="A32" s="38" t="s">
        <v>84</v>
      </c>
      <c r="B32" s="37" t="s">
        <v>438</v>
      </c>
      <c r="C32" s="31">
        <v>180</v>
      </c>
      <c r="D32" s="35">
        <v>690</v>
      </c>
      <c r="E32" s="31"/>
      <c r="F32" s="189"/>
      <c r="G32" s="33">
        <f t="shared" si="0"/>
        <v>0</v>
      </c>
      <c r="H32" s="199"/>
    </row>
    <row r="33" spans="1:8" s="34" customFormat="1" ht="18" customHeight="1" x14ac:dyDescent="0.2">
      <c r="A33" s="38" t="s">
        <v>167</v>
      </c>
      <c r="B33" s="37" t="s">
        <v>439</v>
      </c>
      <c r="C33" s="31">
        <v>160</v>
      </c>
      <c r="D33" s="35">
        <v>690</v>
      </c>
      <c r="E33" s="31"/>
      <c r="F33" s="189"/>
      <c r="G33" s="33">
        <f t="shared" si="0"/>
        <v>0</v>
      </c>
      <c r="H33" s="199"/>
    </row>
    <row r="34" spans="1:8" s="4" customFormat="1" ht="22.5" customHeight="1" x14ac:dyDescent="0.2">
      <c r="A34" s="219" t="s">
        <v>4</v>
      </c>
      <c r="B34" s="219"/>
      <c r="C34" s="51"/>
      <c r="D34" s="98"/>
      <c r="E34" s="98"/>
      <c r="F34" s="98"/>
      <c r="G34" s="98"/>
      <c r="H34" s="199"/>
    </row>
    <row r="35" spans="1:8" s="34" customFormat="1" ht="19.5" customHeight="1" x14ac:dyDescent="0.2">
      <c r="A35" s="38" t="s">
        <v>87</v>
      </c>
      <c r="B35" s="37" t="s">
        <v>40</v>
      </c>
      <c r="C35" s="31">
        <v>200</v>
      </c>
      <c r="D35" s="35">
        <v>650</v>
      </c>
      <c r="E35" s="31"/>
      <c r="F35" s="189"/>
      <c r="G35" s="33">
        <f t="shared" si="0"/>
        <v>0</v>
      </c>
      <c r="H35" s="199"/>
    </row>
    <row r="36" spans="1:8" s="34" customFormat="1" ht="19.5" customHeight="1" x14ac:dyDescent="0.2">
      <c r="A36" s="38" t="s">
        <v>85</v>
      </c>
      <c r="B36" s="37" t="s">
        <v>431</v>
      </c>
      <c r="C36" s="31">
        <v>250</v>
      </c>
      <c r="D36" s="35">
        <v>650</v>
      </c>
      <c r="E36" s="31"/>
      <c r="F36" s="189"/>
      <c r="G36" s="33">
        <f t="shared" si="0"/>
        <v>0</v>
      </c>
      <c r="H36" s="199"/>
    </row>
    <row r="37" spans="1:8" s="34" customFormat="1" ht="19.5" customHeight="1" x14ac:dyDescent="0.2">
      <c r="A37" s="38"/>
      <c r="B37" s="37" t="s">
        <v>399</v>
      </c>
      <c r="C37" s="31">
        <v>150</v>
      </c>
      <c r="D37" s="35">
        <v>490</v>
      </c>
      <c r="E37" s="31"/>
      <c r="F37" s="189"/>
      <c r="G37" s="33">
        <f t="shared" si="0"/>
        <v>0</v>
      </c>
      <c r="H37" s="199"/>
    </row>
    <row r="38" spans="1:8" s="3" customFormat="1" ht="26.25" customHeight="1" x14ac:dyDescent="0.2">
      <c r="A38" s="218" t="s">
        <v>26</v>
      </c>
      <c r="B38" s="218"/>
      <c r="C38" s="46"/>
      <c r="D38" s="98"/>
      <c r="E38" s="98"/>
      <c r="F38" s="98"/>
      <c r="G38" s="98"/>
      <c r="H38" s="199"/>
    </row>
    <row r="39" spans="1:8" s="4" customFormat="1" ht="22.5" customHeight="1" x14ac:dyDescent="0.2">
      <c r="A39" s="219" t="s">
        <v>27</v>
      </c>
      <c r="B39" s="219"/>
      <c r="C39" s="51"/>
      <c r="D39" s="98"/>
      <c r="E39" s="98"/>
      <c r="F39" s="98"/>
      <c r="G39" s="98"/>
      <c r="H39" s="199"/>
    </row>
    <row r="40" spans="1:8" s="34" customFormat="1" ht="19.5" customHeight="1" x14ac:dyDescent="0.2">
      <c r="A40" s="38"/>
      <c r="B40" s="37" t="s">
        <v>328</v>
      </c>
      <c r="C40" s="31">
        <v>200</v>
      </c>
      <c r="D40" s="35">
        <v>560</v>
      </c>
      <c r="E40" s="31"/>
      <c r="F40" s="189"/>
      <c r="G40" s="33">
        <f t="shared" si="0"/>
        <v>0</v>
      </c>
      <c r="H40" s="199"/>
    </row>
    <row r="41" spans="1:8" s="34" customFormat="1" ht="19.5" customHeight="1" x14ac:dyDescent="0.2">
      <c r="A41" s="38"/>
      <c r="B41" s="36" t="s">
        <v>443</v>
      </c>
      <c r="C41" s="31">
        <v>190</v>
      </c>
      <c r="D41" s="35">
        <v>790</v>
      </c>
      <c r="E41" s="31"/>
      <c r="F41" s="189"/>
      <c r="G41" s="33">
        <f t="shared" si="0"/>
        <v>0</v>
      </c>
      <c r="H41" s="199"/>
    </row>
    <row r="42" spans="1:8" s="34" customFormat="1" ht="19.5" customHeight="1" x14ac:dyDescent="0.2">
      <c r="A42" s="38" t="s">
        <v>89</v>
      </c>
      <c r="B42" s="37" t="s">
        <v>528</v>
      </c>
      <c r="C42" s="31">
        <v>160</v>
      </c>
      <c r="D42" s="35">
        <v>690</v>
      </c>
      <c r="E42" s="31"/>
      <c r="F42" s="189"/>
      <c r="G42" s="33">
        <f t="shared" si="0"/>
        <v>0</v>
      </c>
      <c r="H42" s="199"/>
    </row>
    <row r="43" spans="1:8" s="34" customFormat="1" ht="19.5" customHeight="1" x14ac:dyDescent="0.2">
      <c r="A43" s="38"/>
      <c r="B43" s="37" t="s">
        <v>441</v>
      </c>
      <c r="C43" s="31">
        <v>100</v>
      </c>
      <c r="D43" s="35">
        <v>990</v>
      </c>
      <c r="E43" s="31"/>
      <c r="F43" s="189"/>
      <c r="G43" s="33">
        <f t="shared" si="0"/>
        <v>0</v>
      </c>
      <c r="H43" s="199"/>
    </row>
    <row r="44" spans="1:8" s="34" customFormat="1" ht="19.5" customHeight="1" x14ac:dyDescent="0.2">
      <c r="A44" s="38"/>
      <c r="B44" s="36" t="s">
        <v>529</v>
      </c>
      <c r="C44" s="31">
        <v>210</v>
      </c>
      <c r="D44" s="35">
        <v>990</v>
      </c>
      <c r="E44" s="31"/>
      <c r="F44" s="189"/>
      <c r="G44" s="33">
        <f t="shared" si="0"/>
        <v>0</v>
      </c>
      <c r="H44" s="199"/>
    </row>
    <row r="45" spans="1:8" s="34" customFormat="1" ht="19.5" customHeight="1" x14ac:dyDescent="0.2">
      <c r="A45" s="38" t="s">
        <v>112</v>
      </c>
      <c r="B45" s="37" t="s">
        <v>530</v>
      </c>
      <c r="C45" s="31">
        <v>200</v>
      </c>
      <c r="D45" s="35">
        <v>1200</v>
      </c>
      <c r="E45" s="31"/>
      <c r="F45" s="189"/>
      <c r="G45" s="33">
        <f t="shared" si="0"/>
        <v>0</v>
      </c>
      <c r="H45" s="199"/>
    </row>
    <row r="46" spans="1:8" s="34" customFormat="1" ht="19.5" customHeight="1" x14ac:dyDescent="0.2">
      <c r="A46" s="38"/>
      <c r="B46" s="37" t="s">
        <v>442</v>
      </c>
      <c r="C46" s="31">
        <v>300</v>
      </c>
      <c r="D46" s="35">
        <v>1600</v>
      </c>
      <c r="E46" s="31"/>
      <c r="F46" s="189"/>
      <c r="G46" s="33">
        <f t="shared" si="0"/>
        <v>0</v>
      </c>
      <c r="H46" s="199"/>
    </row>
    <row r="47" spans="1:8" s="34" customFormat="1" ht="19.5" customHeight="1" x14ac:dyDescent="0.2">
      <c r="A47" s="38"/>
      <c r="B47" s="37" t="s">
        <v>536</v>
      </c>
      <c r="C47" s="31">
        <v>230</v>
      </c>
      <c r="D47" s="35">
        <v>1600</v>
      </c>
      <c r="E47" s="31"/>
      <c r="F47" s="189"/>
      <c r="G47" s="33">
        <f t="shared" si="0"/>
        <v>0</v>
      </c>
      <c r="H47" s="199"/>
    </row>
    <row r="48" spans="1:8" s="34" customFormat="1" ht="19.5" customHeight="1" x14ac:dyDescent="0.2">
      <c r="A48" s="38" t="s">
        <v>88</v>
      </c>
      <c r="B48" s="37" t="s">
        <v>444</v>
      </c>
      <c r="C48" s="31" t="s">
        <v>523</v>
      </c>
      <c r="D48" s="35">
        <v>2000</v>
      </c>
      <c r="E48" s="31"/>
      <c r="F48" s="189"/>
      <c r="G48" s="33">
        <f t="shared" si="0"/>
        <v>0</v>
      </c>
      <c r="H48" s="199"/>
    </row>
    <row r="49" spans="1:8" s="4" customFormat="1" ht="23.25" customHeight="1" x14ac:dyDescent="0.2">
      <c r="A49" s="219" t="s">
        <v>74</v>
      </c>
      <c r="B49" s="219"/>
      <c r="C49" s="51"/>
      <c r="D49" s="98"/>
      <c r="E49" s="98"/>
      <c r="F49" s="98"/>
      <c r="G49" s="98"/>
      <c r="H49" s="199"/>
    </row>
    <row r="50" spans="1:8" s="34" customFormat="1" ht="21.75" customHeight="1" x14ac:dyDescent="0.2">
      <c r="A50" s="38"/>
      <c r="B50" s="37" t="s">
        <v>524</v>
      </c>
      <c r="C50" s="31" t="s">
        <v>525</v>
      </c>
      <c r="D50" s="35">
        <v>580</v>
      </c>
      <c r="E50" s="31"/>
      <c r="F50" s="189"/>
      <c r="G50" s="33">
        <f t="shared" si="0"/>
        <v>0</v>
      </c>
      <c r="H50" s="199"/>
    </row>
    <row r="51" spans="1:8" s="34" customFormat="1" ht="21.75" customHeight="1" x14ac:dyDescent="0.2">
      <c r="A51" s="38"/>
      <c r="B51" s="37" t="s">
        <v>526</v>
      </c>
      <c r="C51" s="31">
        <v>150</v>
      </c>
      <c r="D51" s="35">
        <v>750</v>
      </c>
      <c r="E51" s="31"/>
      <c r="F51" s="189"/>
      <c r="G51" s="33">
        <f t="shared" si="0"/>
        <v>0</v>
      </c>
      <c r="H51" s="199"/>
    </row>
    <row r="52" spans="1:8" s="34" customFormat="1" ht="21.75" customHeight="1" x14ac:dyDescent="0.2">
      <c r="A52" s="38" t="s">
        <v>94</v>
      </c>
      <c r="B52" s="37" t="s">
        <v>527</v>
      </c>
      <c r="C52" s="31">
        <v>190</v>
      </c>
      <c r="D52" s="35">
        <v>890</v>
      </c>
      <c r="E52" s="31"/>
      <c r="F52" s="189"/>
      <c r="G52" s="33">
        <f t="shared" si="0"/>
        <v>0</v>
      </c>
      <c r="H52" s="199"/>
    </row>
    <row r="53" spans="1:8" s="34" customFormat="1" ht="21.75" customHeight="1" x14ac:dyDescent="0.2">
      <c r="A53" s="38" t="s">
        <v>92</v>
      </c>
      <c r="B53" s="36" t="s">
        <v>446</v>
      </c>
      <c r="C53" s="31">
        <v>150</v>
      </c>
      <c r="D53" s="35">
        <v>950</v>
      </c>
      <c r="E53" s="31"/>
      <c r="F53" s="189"/>
      <c r="G53" s="33">
        <f t="shared" si="0"/>
        <v>0</v>
      </c>
      <c r="H53" s="199"/>
    </row>
    <row r="54" spans="1:8" s="34" customFormat="1" ht="21.75" customHeight="1" x14ac:dyDescent="0.2">
      <c r="A54" s="38" t="s">
        <v>113</v>
      </c>
      <c r="B54" s="37" t="s">
        <v>482</v>
      </c>
      <c r="C54" s="31">
        <v>170</v>
      </c>
      <c r="D54" s="35">
        <v>980</v>
      </c>
      <c r="E54" s="31"/>
      <c r="F54" s="189"/>
      <c r="G54" s="33">
        <f t="shared" si="0"/>
        <v>0</v>
      </c>
      <c r="H54" s="199"/>
    </row>
    <row r="55" spans="1:8" s="34" customFormat="1" ht="21.75" customHeight="1" x14ac:dyDescent="0.2">
      <c r="A55" s="38" t="s">
        <v>114</v>
      </c>
      <c r="B55" s="37" t="s">
        <v>532</v>
      </c>
      <c r="C55" s="31">
        <v>200</v>
      </c>
      <c r="D55" s="35">
        <v>990</v>
      </c>
      <c r="E55" s="31"/>
      <c r="F55" s="189"/>
      <c r="G55" s="33">
        <f t="shared" si="0"/>
        <v>0</v>
      </c>
      <c r="H55" s="199"/>
    </row>
    <row r="56" spans="1:8" s="34" customFormat="1" ht="21.75" customHeight="1" x14ac:dyDescent="0.2">
      <c r="A56" s="38"/>
      <c r="B56" s="37" t="s">
        <v>620</v>
      </c>
      <c r="C56" s="31">
        <v>240</v>
      </c>
      <c r="D56" s="35">
        <v>1000</v>
      </c>
      <c r="E56" s="31"/>
      <c r="F56" s="189"/>
      <c r="G56" s="33">
        <f t="shared" si="0"/>
        <v>0</v>
      </c>
      <c r="H56" s="199"/>
    </row>
    <row r="57" spans="1:8" s="34" customFormat="1" ht="39.75" customHeight="1" x14ac:dyDescent="0.2">
      <c r="A57" s="38"/>
      <c r="B57" s="37" t="s">
        <v>531</v>
      </c>
      <c r="C57" s="31">
        <v>330</v>
      </c>
      <c r="D57" s="35">
        <v>1200</v>
      </c>
      <c r="E57" s="31"/>
      <c r="F57" s="189"/>
      <c r="G57" s="33">
        <f t="shared" si="0"/>
        <v>0</v>
      </c>
      <c r="H57" s="199"/>
    </row>
    <row r="58" spans="1:8" s="34" customFormat="1" ht="19.5" customHeight="1" x14ac:dyDescent="0.2">
      <c r="A58" s="38" t="s">
        <v>93</v>
      </c>
      <c r="B58" s="156" t="s">
        <v>533</v>
      </c>
      <c r="C58" s="31">
        <v>280</v>
      </c>
      <c r="D58" s="35">
        <v>1500</v>
      </c>
      <c r="E58" s="31"/>
      <c r="F58" s="189"/>
      <c r="G58" s="33">
        <f t="shared" si="0"/>
        <v>0</v>
      </c>
      <c r="H58" s="199"/>
    </row>
    <row r="59" spans="1:8" s="34" customFormat="1" ht="19.5" customHeight="1" x14ac:dyDescent="0.2">
      <c r="A59" s="38" t="s">
        <v>91</v>
      </c>
      <c r="B59" s="37" t="s">
        <v>445</v>
      </c>
      <c r="C59" s="31">
        <v>240</v>
      </c>
      <c r="D59" s="35">
        <v>1600</v>
      </c>
      <c r="E59" s="31"/>
      <c r="F59" s="189"/>
      <c r="G59" s="33">
        <f t="shared" si="0"/>
        <v>0</v>
      </c>
      <c r="H59" s="199"/>
    </row>
    <row r="60" spans="1:8" s="4" customFormat="1" ht="21" customHeight="1" x14ac:dyDescent="0.2">
      <c r="A60" s="219" t="s">
        <v>32</v>
      </c>
      <c r="B60" s="219"/>
      <c r="C60" s="51"/>
      <c r="D60" s="98"/>
      <c r="E60" s="98"/>
      <c r="F60" s="98"/>
      <c r="G60" s="98"/>
      <c r="H60" s="199"/>
    </row>
    <row r="61" spans="1:8" s="34" customFormat="1" ht="21" customHeight="1" x14ac:dyDescent="0.2">
      <c r="A61" s="38" t="s">
        <v>99</v>
      </c>
      <c r="B61" s="36" t="s">
        <v>537</v>
      </c>
      <c r="C61" s="31">
        <v>340</v>
      </c>
      <c r="D61" s="35">
        <v>750</v>
      </c>
      <c r="E61" s="31"/>
      <c r="F61" s="189"/>
      <c r="G61" s="33">
        <f t="shared" si="0"/>
        <v>0</v>
      </c>
      <c r="H61" s="199"/>
    </row>
    <row r="62" spans="1:8" s="34" customFormat="1" ht="39.75" customHeight="1" x14ac:dyDescent="0.2">
      <c r="A62" s="38"/>
      <c r="B62" s="37" t="s">
        <v>538</v>
      </c>
      <c r="C62" s="31">
        <v>280</v>
      </c>
      <c r="D62" s="35">
        <v>850</v>
      </c>
      <c r="E62" s="31"/>
      <c r="F62" s="189"/>
      <c r="G62" s="33">
        <f t="shared" si="0"/>
        <v>0</v>
      </c>
      <c r="H62" s="199"/>
    </row>
    <row r="63" spans="1:8" s="34" customFormat="1" ht="21" customHeight="1" x14ac:dyDescent="0.2">
      <c r="A63" s="38" t="s">
        <v>98</v>
      </c>
      <c r="B63" s="36" t="s">
        <v>372</v>
      </c>
      <c r="C63" s="31">
        <v>180</v>
      </c>
      <c r="D63" s="35">
        <v>1100</v>
      </c>
      <c r="E63" s="31"/>
      <c r="F63" s="189"/>
      <c r="G63" s="33">
        <f t="shared" si="0"/>
        <v>0</v>
      </c>
      <c r="H63" s="199"/>
    </row>
    <row r="64" spans="1:8" s="4" customFormat="1" ht="21" customHeight="1" x14ac:dyDescent="0.2">
      <c r="A64" s="219" t="s">
        <v>361</v>
      </c>
      <c r="B64" s="219"/>
      <c r="C64" s="51"/>
      <c r="D64" s="98"/>
      <c r="E64" s="98"/>
      <c r="F64" s="98"/>
      <c r="G64" s="98"/>
      <c r="H64" s="199"/>
    </row>
    <row r="65" spans="1:8" s="34" customFormat="1" ht="19.5" customHeight="1" x14ac:dyDescent="0.2">
      <c r="A65" s="38"/>
      <c r="B65" s="36" t="s">
        <v>448</v>
      </c>
      <c r="C65" s="31">
        <v>120</v>
      </c>
      <c r="D65" s="35">
        <v>400</v>
      </c>
      <c r="E65" s="31"/>
      <c r="F65" s="189"/>
      <c r="G65" s="33">
        <f t="shared" si="0"/>
        <v>0</v>
      </c>
      <c r="H65" s="199"/>
    </row>
    <row r="66" spans="1:8" s="34" customFormat="1" ht="19.5" customHeight="1" x14ac:dyDescent="0.2">
      <c r="A66" s="38" t="s">
        <v>102</v>
      </c>
      <c r="B66" s="36" t="s">
        <v>449</v>
      </c>
      <c r="C66" s="31">
        <v>150</v>
      </c>
      <c r="D66" s="35">
        <v>500</v>
      </c>
      <c r="E66" s="31"/>
      <c r="F66" s="189"/>
      <c r="G66" s="33">
        <f t="shared" si="0"/>
        <v>0</v>
      </c>
      <c r="H66" s="199"/>
    </row>
    <row r="67" spans="1:8" s="34" customFormat="1" ht="19.5" customHeight="1" x14ac:dyDescent="0.2">
      <c r="A67" s="38" t="s">
        <v>100</v>
      </c>
      <c r="B67" s="36" t="s">
        <v>539</v>
      </c>
      <c r="C67" s="31">
        <v>160</v>
      </c>
      <c r="D67" s="35">
        <v>550</v>
      </c>
      <c r="E67" s="31"/>
      <c r="F67" s="189"/>
      <c r="G67" s="33">
        <f t="shared" si="0"/>
        <v>0</v>
      </c>
      <c r="H67" s="199"/>
    </row>
    <row r="68" spans="1:8" s="34" customFormat="1" ht="19.5" customHeight="1" x14ac:dyDescent="0.2">
      <c r="A68" s="38" t="s">
        <v>103</v>
      </c>
      <c r="B68" s="36" t="s">
        <v>366</v>
      </c>
      <c r="C68" s="31">
        <v>150</v>
      </c>
      <c r="D68" s="35">
        <v>790</v>
      </c>
      <c r="E68" s="31"/>
      <c r="F68" s="189"/>
      <c r="G68" s="33">
        <f t="shared" si="0"/>
        <v>0</v>
      </c>
      <c r="H68" s="199"/>
    </row>
    <row r="69" spans="1:8" s="34" customFormat="1" ht="19.5" customHeight="1" x14ac:dyDescent="0.2">
      <c r="A69" s="38" t="s">
        <v>101</v>
      </c>
      <c r="B69" s="36" t="s">
        <v>331</v>
      </c>
      <c r="C69" s="31">
        <v>150</v>
      </c>
      <c r="D69" s="35">
        <v>720</v>
      </c>
      <c r="E69" s="31"/>
      <c r="F69" s="189"/>
      <c r="G69" s="33">
        <f t="shared" si="0"/>
        <v>0</v>
      </c>
      <c r="H69" s="199"/>
    </row>
    <row r="70" spans="1:8" s="34" customFormat="1" ht="19.5" customHeight="1" x14ac:dyDescent="0.2">
      <c r="A70" s="38" t="s">
        <v>104</v>
      </c>
      <c r="B70" s="36" t="s">
        <v>380</v>
      </c>
      <c r="C70" s="31">
        <v>140</v>
      </c>
      <c r="D70" s="35">
        <v>690</v>
      </c>
      <c r="E70" s="31"/>
      <c r="F70" s="189"/>
      <c r="G70" s="33">
        <f t="shared" si="0"/>
        <v>0</v>
      </c>
      <c r="H70" s="199"/>
    </row>
    <row r="71" spans="1:8" s="34" customFormat="1" ht="19.5" customHeight="1" x14ac:dyDescent="0.2">
      <c r="A71" s="38" t="s">
        <v>105</v>
      </c>
      <c r="B71" s="37" t="s">
        <v>447</v>
      </c>
      <c r="C71" s="31">
        <v>140</v>
      </c>
      <c r="D71" s="35">
        <v>850</v>
      </c>
      <c r="E71" s="31"/>
      <c r="F71" s="189"/>
      <c r="G71" s="33">
        <f t="shared" si="0"/>
        <v>0</v>
      </c>
      <c r="H71" s="199"/>
    </row>
    <row r="72" spans="1:8" s="4" customFormat="1" ht="22.5" customHeight="1" x14ac:dyDescent="0.2">
      <c r="A72" s="219" t="s">
        <v>621</v>
      </c>
      <c r="B72" s="219"/>
      <c r="C72" s="51"/>
      <c r="D72" s="98"/>
      <c r="E72" s="98"/>
      <c r="F72" s="98"/>
      <c r="G72" s="98"/>
      <c r="H72" s="199"/>
    </row>
    <row r="73" spans="1:8" s="34" customFormat="1" ht="18.75" customHeight="1" x14ac:dyDescent="0.2">
      <c r="A73" s="38" t="s">
        <v>107</v>
      </c>
      <c r="B73" s="37" t="s">
        <v>163</v>
      </c>
      <c r="C73" s="31">
        <v>120</v>
      </c>
      <c r="D73" s="35">
        <v>400</v>
      </c>
      <c r="E73" s="31"/>
      <c r="F73" s="189"/>
      <c r="G73" s="33">
        <f t="shared" si="0"/>
        <v>0</v>
      </c>
      <c r="H73" s="199"/>
    </row>
    <row r="74" spans="1:8" s="34" customFormat="1" ht="18.75" customHeight="1" x14ac:dyDescent="0.2">
      <c r="A74" s="38" t="s">
        <v>106</v>
      </c>
      <c r="B74" s="37" t="s">
        <v>75</v>
      </c>
      <c r="C74" s="31">
        <v>90</v>
      </c>
      <c r="D74" s="35">
        <v>400</v>
      </c>
      <c r="E74" s="31"/>
      <c r="F74" s="189"/>
      <c r="G74" s="33">
        <f t="shared" si="0"/>
        <v>0</v>
      </c>
      <c r="H74" s="199"/>
    </row>
    <row r="75" spans="1:8" s="34" customFormat="1" ht="18.75" customHeight="1" x14ac:dyDescent="0.2">
      <c r="A75" s="38" t="s">
        <v>108</v>
      </c>
      <c r="B75" s="36" t="s">
        <v>329</v>
      </c>
      <c r="C75" s="31">
        <v>120</v>
      </c>
      <c r="D75" s="35">
        <v>420</v>
      </c>
      <c r="E75" s="31"/>
      <c r="F75" s="189"/>
      <c r="G75" s="33">
        <f t="shared" si="0"/>
        <v>0</v>
      </c>
      <c r="H75" s="199"/>
    </row>
    <row r="76" spans="1:8" s="34" customFormat="1" ht="18.75" customHeight="1" x14ac:dyDescent="0.2">
      <c r="A76" s="38" t="s">
        <v>110</v>
      </c>
      <c r="B76" s="37" t="s">
        <v>164</v>
      </c>
      <c r="C76" s="31">
        <v>120</v>
      </c>
      <c r="D76" s="35">
        <v>450</v>
      </c>
      <c r="E76" s="31"/>
      <c r="F76" s="189"/>
      <c r="G76" s="33">
        <f t="shared" si="0"/>
        <v>0</v>
      </c>
      <c r="H76" s="199"/>
    </row>
    <row r="77" spans="1:8" s="34" customFormat="1" ht="18.75" customHeight="1" x14ac:dyDescent="0.2">
      <c r="A77" s="38" t="s">
        <v>111</v>
      </c>
      <c r="B77" s="156" t="s">
        <v>76</v>
      </c>
      <c r="C77" s="31">
        <v>120</v>
      </c>
      <c r="D77" s="35">
        <v>650</v>
      </c>
      <c r="E77" s="31"/>
      <c r="F77" s="189"/>
      <c r="G77" s="33">
        <f t="shared" si="0"/>
        <v>0</v>
      </c>
      <c r="H77" s="199"/>
    </row>
    <row r="78" spans="1:8" s="34" customFormat="1" ht="18.75" customHeight="1" x14ac:dyDescent="0.2">
      <c r="A78" s="38" t="s">
        <v>109</v>
      </c>
      <c r="B78" s="37" t="s">
        <v>398</v>
      </c>
      <c r="C78" s="31">
        <v>120</v>
      </c>
      <c r="D78" s="35">
        <v>650</v>
      </c>
      <c r="E78" s="31"/>
      <c r="F78" s="189"/>
      <c r="G78" s="33">
        <f t="shared" si="0"/>
        <v>0</v>
      </c>
      <c r="H78" s="199"/>
    </row>
    <row r="79" spans="1:8" s="4" customFormat="1" ht="22.5" customHeight="1" x14ac:dyDescent="0.2">
      <c r="A79" s="219" t="s">
        <v>28</v>
      </c>
      <c r="B79" s="219"/>
      <c r="C79" s="51"/>
      <c r="D79" s="98"/>
      <c r="E79" s="98"/>
      <c r="F79" s="98"/>
      <c r="G79" s="98"/>
      <c r="H79" s="199"/>
    </row>
    <row r="80" spans="1:8" s="34" customFormat="1" ht="18" customHeight="1" x14ac:dyDescent="0.2">
      <c r="A80" s="38" t="s">
        <v>95</v>
      </c>
      <c r="B80" s="89" t="s">
        <v>172</v>
      </c>
      <c r="C80" s="31">
        <v>100</v>
      </c>
      <c r="D80" s="35">
        <v>400</v>
      </c>
      <c r="E80" s="31"/>
      <c r="F80" s="189"/>
      <c r="G80" s="33">
        <f t="shared" si="0"/>
        <v>0</v>
      </c>
      <c r="H80" s="199"/>
    </row>
    <row r="81" spans="1:8" s="34" customFormat="1" ht="18" customHeight="1" x14ac:dyDescent="0.2">
      <c r="A81" s="38" t="s">
        <v>71</v>
      </c>
      <c r="B81" s="156" t="s">
        <v>452</v>
      </c>
      <c r="C81" s="32">
        <v>230</v>
      </c>
      <c r="D81" s="35">
        <v>500</v>
      </c>
      <c r="E81" s="31"/>
      <c r="F81" s="189"/>
      <c r="G81" s="33">
        <f t="shared" si="0"/>
        <v>0</v>
      </c>
      <c r="H81" s="199"/>
    </row>
    <row r="82" spans="1:8" s="34" customFormat="1" ht="18" customHeight="1" x14ac:dyDescent="0.2">
      <c r="A82" s="38" t="s">
        <v>86</v>
      </c>
      <c r="B82" s="37" t="s">
        <v>450</v>
      </c>
      <c r="C82" s="31">
        <v>130</v>
      </c>
      <c r="D82" s="35">
        <v>620</v>
      </c>
      <c r="E82" s="31"/>
      <c r="F82" s="189"/>
      <c r="G82" s="33">
        <f t="shared" si="0"/>
        <v>0</v>
      </c>
      <c r="H82" s="199"/>
    </row>
    <row r="83" spans="1:8" s="34" customFormat="1" ht="18" customHeight="1" x14ac:dyDescent="0.2">
      <c r="A83" s="38" t="s">
        <v>96</v>
      </c>
      <c r="B83" s="37" t="s">
        <v>451</v>
      </c>
      <c r="C83" s="31">
        <v>190</v>
      </c>
      <c r="D83" s="35">
        <v>650</v>
      </c>
      <c r="E83" s="31"/>
      <c r="F83" s="189"/>
      <c r="G83" s="33">
        <f t="shared" ref="G83:G146" si="1">SUM(D83*E83)</f>
        <v>0</v>
      </c>
      <c r="H83" s="199"/>
    </row>
    <row r="84" spans="1:8" s="34" customFormat="1" ht="18" customHeight="1" x14ac:dyDescent="0.2">
      <c r="A84" s="38" t="s">
        <v>97</v>
      </c>
      <c r="B84" s="36" t="s">
        <v>178</v>
      </c>
      <c r="C84" s="31">
        <v>240</v>
      </c>
      <c r="D84" s="35">
        <v>1300</v>
      </c>
      <c r="E84" s="31"/>
      <c r="F84" s="189"/>
      <c r="G84" s="33">
        <f t="shared" si="1"/>
        <v>0</v>
      </c>
      <c r="H84" s="199"/>
    </row>
    <row r="85" spans="1:8" s="34" customFormat="1" ht="18" customHeight="1" x14ac:dyDescent="0.2">
      <c r="A85" s="38"/>
      <c r="B85" s="32" t="s">
        <v>540</v>
      </c>
      <c r="C85" s="32">
        <v>1500</v>
      </c>
      <c r="D85" s="35">
        <v>2000</v>
      </c>
      <c r="E85" s="31"/>
      <c r="F85" s="189"/>
      <c r="G85" s="33">
        <f t="shared" si="1"/>
        <v>0</v>
      </c>
      <c r="H85" s="199"/>
    </row>
    <row r="86" spans="1:8" s="34" customFormat="1" ht="18" customHeight="1" x14ac:dyDescent="0.2">
      <c r="A86" s="38"/>
      <c r="B86" s="32" t="s">
        <v>327</v>
      </c>
      <c r="C86" s="32">
        <v>2000</v>
      </c>
      <c r="D86" s="35">
        <v>3500</v>
      </c>
      <c r="E86" s="31"/>
      <c r="F86" s="189"/>
      <c r="G86" s="33">
        <f t="shared" si="1"/>
        <v>0</v>
      </c>
      <c r="H86" s="199"/>
    </row>
    <row r="87" spans="1:8" s="4" customFormat="1" ht="25.5" customHeight="1" x14ac:dyDescent="0.2">
      <c r="A87" s="218" t="s">
        <v>5</v>
      </c>
      <c r="B87" s="218"/>
      <c r="C87" s="51"/>
      <c r="D87" s="98"/>
      <c r="E87" s="98"/>
      <c r="F87" s="98"/>
      <c r="G87" s="98"/>
      <c r="H87" s="199"/>
    </row>
    <row r="88" spans="1:8" s="34" customFormat="1" ht="19.5" customHeight="1" x14ac:dyDescent="0.2">
      <c r="A88" s="38" t="s">
        <v>115</v>
      </c>
      <c r="B88" s="133" t="s">
        <v>622</v>
      </c>
      <c r="C88" s="31">
        <v>160</v>
      </c>
      <c r="D88" s="35">
        <v>490</v>
      </c>
      <c r="E88" s="31"/>
      <c r="F88" s="189"/>
      <c r="G88" s="33">
        <f t="shared" si="1"/>
        <v>0</v>
      </c>
      <c r="H88" s="199"/>
    </row>
    <row r="89" spans="1:8" s="34" customFormat="1" ht="19.5" customHeight="1" x14ac:dyDescent="0.2">
      <c r="A89" s="38" t="s">
        <v>116</v>
      </c>
      <c r="B89" s="89" t="s">
        <v>623</v>
      </c>
      <c r="C89" s="31">
        <v>160</v>
      </c>
      <c r="D89" s="35">
        <v>490</v>
      </c>
      <c r="E89" s="31"/>
      <c r="F89" s="189"/>
      <c r="G89" s="33">
        <f t="shared" si="1"/>
        <v>0</v>
      </c>
      <c r="H89" s="199"/>
    </row>
    <row r="90" spans="1:8" s="34" customFormat="1" ht="19.5" customHeight="1" x14ac:dyDescent="0.2">
      <c r="A90" s="38" t="s">
        <v>118</v>
      </c>
      <c r="B90" s="36" t="s">
        <v>624</v>
      </c>
      <c r="C90" s="31">
        <v>180</v>
      </c>
      <c r="D90" s="35">
        <v>490</v>
      </c>
      <c r="E90" s="31"/>
      <c r="F90" s="189"/>
      <c r="G90" s="33">
        <f t="shared" si="1"/>
        <v>0</v>
      </c>
      <c r="H90" s="199"/>
    </row>
    <row r="91" spans="1:8" s="34" customFormat="1" ht="19.5" customHeight="1" x14ac:dyDescent="0.2">
      <c r="A91" s="38" t="s">
        <v>119</v>
      </c>
      <c r="B91" s="36" t="s">
        <v>354</v>
      </c>
      <c r="C91" s="31">
        <v>160</v>
      </c>
      <c r="D91" s="35">
        <v>500</v>
      </c>
      <c r="E91" s="31"/>
      <c r="F91" s="189"/>
      <c r="G91" s="33">
        <f t="shared" si="1"/>
        <v>0</v>
      </c>
      <c r="H91" s="199"/>
    </row>
    <row r="92" spans="1:8" s="34" customFormat="1" ht="19.5" customHeight="1" x14ac:dyDescent="0.2">
      <c r="A92" s="38"/>
      <c r="B92" s="36" t="s">
        <v>453</v>
      </c>
      <c r="C92" s="31">
        <v>150</v>
      </c>
      <c r="D92" s="35">
        <v>590</v>
      </c>
      <c r="E92" s="31"/>
      <c r="F92" s="189"/>
      <c r="G92" s="33">
        <f t="shared" si="1"/>
        <v>0</v>
      </c>
      <c r="H92" s="199"/>
    </row>
    <row r="93" spans="1:8" s="34" customFormat="1" ht="19.5" customHeight="1" x14ac:dyDescent="0.2">
      <c r="A93" s="38" t="s">
        <v>117</v>
      </c>
      <c r="B93" s="133" t="s">
        <v>7</v>
      </c>
      <c r="C93" s="31">
        <v>160</v>
      </c>
      <c r="D93" s="35">
        <v>690</v>
      </c>
      <c r="E93" s="31"/>
      <c r="F93" s="189"/>
      <c r="G93" s="33">
        <f t="shared" si="1"/>
        <v>0</v>
      </c>
      <c r="H93" s="199"/>
    </row>
    <row r="94" spans="1:8" s="34" customFormat="1" ht="19.5" customHeight="1" x14ac:dyDescent="0.2">
      <c r="A94" s="38"/>
      <c r="B94" s="133" t="s">
        <v>381</v>
      </c>
      <c r="C94" s="31">
        <v>210</v>
      </c>
      <c r="D94" s="35">
        <v>690</v>
      </c>
      <c r="E94" s="31"/>
      <c r="F94" s="189"/>
      <c r="G94" s="33">
        <f t="shared" si="1"/>
        <v>0</v>
      </c>
      <c r="H94" s="199"/>
    </row>
    <row r="95" spans="1:8" s="34" customFormat="1" ht="19.5" customHeight="1" x14ac:dyDescent="0.2">
      <c r="A95" s="38"/>
      <c r="B95" s="36" t="s">
        <v>165</v>
      </c>
      <c r="C95" s="31">
        <v>160</v>
      </c>
      <c r="D95" s="35">
        <v>760</v>
      </c>
      <c r="E95" s="31"/>
      <c r="F95" s="189"/>
      <c r="G95" s="33">
        <f t="shared" si="1"/>
        <v>0</v>
      </c>
      <c r="H95" s="199"/>
    </row>
    <row r="96" spans="1:8" s="34" customFormat="1" ht="19.5" customHeight="1" x14ac:dyDescent="0.2">
      <c r="A96" s="38" t="s">
        <v>115</v>
      </c>
      <c r="B96" s="36" t="s">
        <v>362</v>
      </c>
      <c r="C96" s="31">
        <v>180</v>
      </c>
      <c r="D96" s="35">
        <v>950</v>
      </c>
      <c r="E96" s="31"/>
      <c r="F96" s="189"/>
      <c r="G96" s="33">
        <f t="shared" si="1"/>
        <v>0</v>
      </c>
      <c r="H96" s="199"/>
    </row>
    <row r="97" spans="1:8" s="34" customFormat="1" ht="19.5" customHeight="1" x14ac:dyDescent="0.2">
      <c r="A97" s="38"/>
      <c r="B97" s="37" t="s">
        <v>363</v>
      </c>
      <c r="C97" s="31">
        <v>170</v>
      </c>
      <c r="D97" s="35">
        <v>990</v>
      </c>
      <c r="E97" s="31"/>
      <c r="F97" s="189"/>
      <c r="G97" s="33">
        <f t="shared" si="1"/>
        <v>0</v>
      </c>
      <c r="H97" s="199"/>
    </row>
    <row r="98" spans="1:8" s="4" customFormat="1" ht="27.75" customHeight="1" x14ac:dyDescent="0.2">
      <c r="A98" s="218" t="s">
        <v>396</v>
      </c>
      <c r="B98" s="218"/>
      <c r="C98" s="51"/>
      <c r="D98" s="98"/>
      <c r="E98" s="98"/>
      <c r="F98" s="98"/>
      <c r="G98" s="98"/>
      <c r="H98" s="199"/>
    </row>
    <row r="99" spans="1:8" s="4" customFormat="1" ht="19.5" customHeight="1" x14ac:dyDescent="0.2">
      <c r="A99" s="219" t="s">
        <v>38</v>
      </c>
      <c r="B99" s="219"/>
      <c r="C99" s="51"/>
      <c r="D99" s="98"/>
      <c r="E99" s="98"/>
      <c r="F99" s="98"/>
      <c r="G99" s="98"/>
      <c r="H99" s="199"/>
    </row>
    <row r="100" spans="1:8" s="34" customFormat="1" ht="21.75" customHeight="1" x14ac:dyDescent="0.2">
      <c r="A100" s="38"/>
      <c r="B100" s="36" t="s">
        <v>373</v>
      </c>
      <c r="C100" s="31">
        <v>270</v>
      </c>
      <c r="D100" s="35">
        <v>790</v>
      </c>
      <c r="E100" s="31"/>
      <c r="F100" s="189"/>
      <c r="G100" s="33">
        <f t="shared" si="1"/>
        <v>0</v>
      </c>
      <c r="H100" s="199"/>
    </row>
    <row r="101" spans="1:8" s="34" customFormat="1" ht="21.75" customHeight="1" x14ac:dyDescent="0.2">
      <c r="A101" s="38" t="s">
        <v>120</v>
      </c>
      <c r="B101" s="89" t="s">
        <v>379</v>
      </c>
      <c r="C101" s="31">
        <v>270</v>
      </c>
      <c r="D101" s="35">
        <v>790</v>
      </c>
      <c r="E101" s="31"/>
      <c r="F101" s="189"/>
      <c r="G101" s="33">
        <f t="shared" si="1"/>
        <v>0</v>
      </c>
      <c r="H101" s="199"/>
    </row>
    <row r="102" spans="1:8" s="34" customFormat="1" ht="21.75" customHeight="1" x14ac:dyDescent="0.2">
      <c r="A102" s="38" t="s">
        <v>168</v>
      </c>
      <c r="B102" s="133" t="s">
        <v>625</v>
      </c>
      <c r="C102" s="31">
        <v>230</v>
      </c>
      <c r="D102" s="35">
        <v>850</v>
      </c>
      <c r="E102" s="31"/>
      <c r="F102" s="189"/>
      <c r="G102" s="33">
        <f t="shared" si="1"/>
        <v>0</v>
      </c>
      <c r="H102" s="199"/>
    </row>
    <row r="103" spans="1:8" s="34" customFormat="1" ht="21.75" customHeight="1" x14ac:dyDescent="0.2">
      <c r="A103" s="38" t="s">
        <v>121</v>
      </c>
      <c r="B103" s="36" t="s">
        <v>374</v>
      </c>
      <c r="C103" s="31">
        <v>260</v>
      </c>
      <c r="D103" s="35">
        <v>1200</v>
      </c>
      <c r="E103" s="31"/>
      <c r="F103" s="189"/>
      <c r="G103" s="33">
        <f t="shared" si="1"/>
        <v>0</v>
      </c>
      <c r="H103" s="199"/>
    </row>
    <row r="104" spans="1:8" s="34" customFormat="1" ht="21.75" customHeight="1" x14ac:dyDescent="0.2">
      <c r="A104" s="38" t="s">
        <v>122</v>
      </c>
      <c r="B104" s="133" t="s">
        <v>365</v>
      </c>
      <c r="C104" s="31">
        <v>250</v>
      </c>
      <c r="D104" s="35">
        <v>1200</v>
      </c>
      <c r="E104" s="31"/>
      <c r="F104" s="189"/>
      <c r="G104" s="33">
        <f t="shared" si="1"/>
        <v>0</v>
      </c>
      <c r="H104" s="199"/>
    </row>
    <row r="105" spans="1:8" s="34" customFormat="1" ht="21.75" customHeight="1" x14ac:dyDescent="0.2">
      <c r="A105" s="38"/>
      <c r="B105" s="89" t="s">
        <v>454</v>
      </c>
      <c r="C105" s="31">
        <v>300</v>
      </c>
      <c r="D105" s="35">
        <v>1200</v>
      </c>
      <c r="E105" s="31"/>
      <c r="F105" s="189"/>
      <c r="G105" s="33">
        <f t="shared" si="1"/>
        <v>0</v>
      </c>
      <c r="H105" s="199"/>
    </row>
    <row r="106" spans="1:8" s="4" customFormat="1" ht="21" customHeight="1" x14ac:dyDescent="0.2">
      <c r="A106" s="219" t="s">
        <v>34</v>
      </c>
      <c r="B106" s="219"/>
      <c r="C106" s="51"/>
      <c r="D106" s="98"/>
      <c r="E106" s="98"/>
      <c r="F106" s="98"/>
      <c r="G106" s="98"/>
      <c r="H106" s="199"/>
    </row>
    <row r="107" spans="1:8" s="34" customFormat="1" ht="20.25" customHeight="1" x14ac:dyDescent="0.2">
      <c r="A107" s="38"/>
      <c r="B107" s="36" t="s">
        <v>541</v>
      </c>
      <c r="C107" s="31">
        <v>290</v>
      </c>
      <c r="D107" s="35">
        <v>650</v>
      </c>
      <c r="E107" s="31"/>
      <c r="F107" s="189"/>
      <c r="G107" s="33">
        <f t="shared" si="1"/>
        <v>0</v>
      </c>
      <c r="H107" s="199"/>
    </row>
    <row r="108" spans="1:8" s="34" customFormat="1" ht="20.25" customHeight="1" x14ac:dyDescent="0.2">
      <c r="A108" s="38"/>
      <c r="B108" s="36" t="s">
        <v>378</v>
      </c>
      <c r="C108" s="31">
        <v>270</v>
      </c>
      <c r="D108" s="35">
        <v>720</v>
      </c>
      <c r="E108" s="31"/>
      <c r="F108" s="189"/>
      <c r="G108" s="33">
        <f t="shared" si="1"/>
        <v>0</v>
      </c>
      <c r="H108" s="199"/>
    </row>
    <row r="109" spans="1:8" s="34" customFormat="1" ht="20.25" customHeight="1" x14ac:dyDescent="0.2">
      <c r="A109" s="38" t="s">
        <v>123</v>
      </c>
      <c r="B109" s="36" t="s">
        <v>353</v>
      </c>
      <c r="C109" s="31">
        <v>250</v>
      </c>
      <c r="D109" s="35">
        <v>750</v>
      </c>
      <c r="E109" s="31"/>
      <c r="F109" s="189"/>
      <c r="G109" s="33">
        <f t="shared" si="1"/>
        <v>0</v>
      </c>
      <c r="H109" s="199"/>
    </row>
    <row r="110" spans="1:8" s="34" customFormat="1" ht="20.25" customHeight="1" x14ac:dyDescent="0.2">
      <c r="A110" s="38" t="s">
        <v>124</v>
      </c>
      <c r="B110" s="133" t="s">
        <v>377</v>
      </c>
      <c r="C110" s="31">
        <v>270</v>
      </c>
      <c r="D110" s="35">
        <v>950</v>
      </c>
      <c r="E110" s="31"/>
      <c r="F110" s="189"/>
      <c r="G110" s="33">
        <f t="shared" si="1"/>
        <v>0</v>
      </c>
      <c r="H110" s="199"/>
    </row>
    <row r="111" spans="1:8" s="4" customFormat="1" ht="20.25" x14ac:dyDescent="0.2">
      <c r="A111" s="219" t="s">
        <v>39</v>
      </c>
      <c r="B111" s="219"/>
      <c r="C111" s="51"/>
      <c r="D111" s="98"/>
      <c r="E111" s="98"/>
      <c r="F111" s="98"/>
      <c r="G111" s="98"/>
      <c r="H111" s="199"/>
    </row>
    <row r="112" spans="1:8" s="34" customFormat="1" ht="21" customHeight="1" x14ac:dyDescent="0.2">
      <c r="A112" s="38" t="s">
        <v>126</v>
      </c>
      <c r="B112" s="36" t="s">
        <v>364</v>
      </c>
      <c r="C112" s="31">
        <v>250</v>
      </c>
      <c r="D112" s="35">
        <v>850</v>
      </c>
      <c r="E112" s="31"/>
      <c r="F112" s="189"/>
      <c r="G112" s="33">
        <f t="shared" si="1"/>
        <v>0</v>
      </c>
      <c r="H112" s="199"/>
    </row>
    <row r="113" spans="1:8" s="34" customFormat="1" ht="21" customHeight="1" x14ac:dyDescent="0.2">
      <c r="A113" s="38" t="s">
        <v>125</v>
      </c>
      <c r="B113" s="133" t="s">
        <v>375</v>
      </c>
      <c r="C113" s="31">
        <v>320</v>
      </c>
      <c r="D113" s="35">
        <v>890</v>
      </c>
      <c r="E113" s="31"/>
      <c r="F113" s="189"/>
      <c r="G113" s="33">
        <f t="shared" si="1"/>
        <v>0</v>
      </c>
      <c r="H113" s="199"/>
    </row>
    <row r="114" spans="1:8" s="34" customFormat="1" ht="21" customHeight="1" x14ac:dyDescent="0.2">
      <c r="A114" s="38" t="s">
        <v>128</v>
      </c>
      <c r="B114" s="36" t="s">
        <v>376</v>
      </c>
      <c r="C114" s="31">
        <v>270</v>
      </c>
      <c r="D114" s="35">
        <v>990</v>
      </c>
      <c r="E114" s="31"/>
      <c r="F114" s="189"/>
      <c r="G114" s="33">
        <f t="shared" si="1"/>
        <v>0</v>
      </c>
      <c r="H114" s="199"/>
    </row>
    <row r="115" spans="1:8" s="34" customFormat="1" ht="21" customHeight="1" x14ac:dyDescent="0.2">
      <c r="A115" s="38"/>
      <c r="B115" s="36" t="s">
        <v>542</v>
      </c>
      <c r="C115" s="31">
        <v>280</v>
      </c>
      <c r="D115" s="35">
        <v>1100</v>
      </c>
      <c r="E115" s="31"/>
      <c r="F115" s="189"/>
      <c r="G115" s="33">
        <f t="shared" si="1"/>
        <v>0</v>
      </c>
      <c r="H115" s="199"/>
    </row>
    <row r="116" spans="1:8" s="34" customFormat="1" ht="21" customHeight="1" x14ac:dyDescent="0.2">
      <c r="A116" s="38" t="s">
        <v>127</v>
      </c>
      <c r="B116" s="36" t="s">
        <v>572</v>
      </c>
      <c r="C116" s="31">
        <v>320</v>
      </c>
      <c r="D116" s="35">
        <v>1100</v>
      </c>
      <c r="E116" s="31"/>
      <c r="F116" s="189"/>
      <c r="G116" s="33">
        <f t="shared" si="1"/>
        <v>0</v>
      </c>
      <c r="H116" s="199"/>
    </row>
    <row r="117" spans="1:8" s="34" customFormat="1" ht="21" customHeight="1" x14ac:dyDescent="0.2">
      <c r="A117" s="38"/>
      <c r="B117" s="133" t="s">
        <v>330</v>
      </c>
      <c r="C117" s="31">
        <v>320</v>
      </c>
      <c r="D117" s="35">
        <v>1700</v>
      </c>
      <c r="E117" s="31"/>
      <c r="F117" s="189"/>
      <c r="G117" s="33">
        <f t="shared" si="1"/>
        <v>0</v>
      </c>
      <c r="H117" s="199"/>
    </row>
    <row r="118" spans="1:8" s="4" customFormat="1" ht="28.9" customHeight="1" x14ac:dyDescent="0.2">
      <c r="A118" s="218" t="s">
        <v>382</v>
      </c>
      <c r="B118" s="218"/>
      <c r="C118" s="53"/>
      <c r="D118" s="98"/>
      <c r="E118" s="98"/>
      <c r="F118" s="98"/>
      <c r="G118" s="98"/>
      <c r="H118" s="196"/>
    </row>
    <row r="119" spans="1:8" s="4" customFormat="1" ht="20.25" customHeight="1" x14ac:dyDescent="0.2">
      <c r="A119" s="219" t="s">
        <v>31</v>
      </c>
      <c r="B119" s="219"/>
      <c r="C119" s="51"/>
      <c r="D119" s="98"/>
      <c r="E119" s="98"/>
      <c r="F119" s="98"/>
      <c r="G119" s="98"/>
      <c r="H119" s="196"/>
    </row>
    <row r="120" spans="1:8" s="34" customFormat="1" ht="23.25" customHeight="1" x14ac:dyDescent="0.2">
      <c r="A120" s="38"/>
      <c r="B120" s="37" t="s">
        <v>549</v>
      </c>
      <c r="C120" s="13" t="s">
        <v>37</v>
      </c>
      <c r="D120" s="101">
        <v>9800</v>
      </c>
      <c r="E120" s="31"/>
      <c r="F120" s="189"/>
      <c r="G120" s="33">
        <f t="shared" si="1"/>
        <v>0</v>
      </c>
      <c r="H120" s="199"/>
    </row>
    <row r="121" spans="1:8" s="34" customFormat="1" ht="60" customHeight="1" x14ac:dyDescent="0.2">
      <c r="A121" s="38" t="s">
        <v>129</v>
      </c>
      <c r="B121" s="37" t="s">
        <v>546</v>
      </c>
      <c r="C121" s="13" t="s">
        <v>37</v>
      </c>
      <c r="D121" s="101">
        <v>9900</v>
      </c>
      <c r="E121" s="31"/>
      <c r="F121" s="189"/>
      <c r="G121" s="33">
        <f t="shared" si="1"/>
        <v>0</v>
      </c>
      <c r="H121" s="199"/>
    </row>
    <row r="122" spans="1:8" s="34" customFormat="1" ht="20.25" customHeight="1" x14ac:dyDescent="0.2">
      <c r="A122" s="38" t="s">
        <v>130</v>
      </c>
      <c r="B122" s="36" t="s">
        <v>547</v>
      </c>
      <c r="C122" s="31" t="s">
        <v>37</v>
      </c>
      <c r="D122" s="101">
        <v>15000</v>
      </c>
      <c r="E122" s="31"/>
      <c r="F122" s="189"/>
      <c r="G122" s="33">
        <f t="shared" si="1"/>
        <v>0</v>
      </c>
      <c r="H122" s="199"/>
    </row>
    <row r="123" spans="1:8" s="34" customFormat="1" ht="21.75" customHeight="1" x14ac:dyDescent="0.2">
      <c r="A123" s="38" t="s">
        <v>131</v>
      </c>
      <c r="B123" s="37" t="s">
        <v>548</v>
      </c>
      <c r="C123" s="13" t="s">
        <v>37</v>
      </c>
      <c r="D123" s="101">
        <v>19000</v>
      </c>
      <c r="E123" s="31"/>
      <c r="F123" s="189"/>
      <c r="G123" s="33">
        <f t="shared" si="1"/>
        <v>0</v>
      </c>
      <c r="H123" s="199"/>
    </row>
    <row r="124" spans="1:8" s="4" customFormat="1" ht="24.6" customHeight="1" x14ac:dyDescent="0.2">
      <c r="A124" s="219" t="s">
        <v>545</v>
      </c>
      <c r="B124" s="219"/>
      <c r="C124" s="51"/>
      <c r="D124" s="98"/>
      <c r="E124" s="98"/>
      <c r="F124" s="98"/>
      <c r="G124" s="98"/>
      <c r="H124" s="199"/>
    </row>
    <row r="125" spans="1:8" s="34" customFormat="1" ht="24" customHeight="1" x14ac:dyDescent="0.2">
      <c r="A125" s="38" t="s">
        <v>133</v>
      </c>
      <c r="B125" s="37" t="s">
        <v>566</v>
      </c>
      <c r="C125" s="13" t="s">
        <v>37</v>
      </c>
      <c r="D125" s="35">
        <v>55000</v>
      </c>
      <c r="E125" s="31"/>
      <c r="F125" s="189"/>
      <c r="G125" s="33">
        <f t="shared" si="1"/>
        <v>0</v>
      </c>
      <c r="H125" s="199"/>
    </row>
    <row r="126" spans="1:8" s="34" customFormat="1" ht="20.25" customHeight="1" x14ac:dyDescent="0.2">
      <c r="A126" s="38" t="s">
        <v>135</v>
      </c>
      <c r="B126" s="37" t="s">
        <v>561</v>
      </c>
      <c r="C126" s="13" t="s">
        <v>37</v>
      </c>
      <c r="D126" s="35">
        <v>10000</v>
      </c>
      <c r="E126" s="31"/>
      <c r="F126" s="189"/>
      <c r="G126" s="33">
        <f t="shared" si="1"/>
        <v>0</v>
      </c>
      <c r="H126" s="199"/>
    </row>
    <row r="127" spans="1:8" s="34" customFormat="1" ht="20.25" customHeight="1" x14ac:dyDescent="0.2">
      <c r="A127" s="38"/>
      <c r="B127" s="36" t="s">
        <v>562</v>
      </c>
      <c r="C127" s="31" t="s">
        <v>37</v>
      </c>
      <c r="D127" s="35">
        <v>6500</v>
      </c>
      <c r="E127" s="31"/>
      <c r="F127" s="189"/>
      <c r="G127" s="33">
        <f t="shared" si="1"/>
        <v>0</v>
      </c>
      <c r="H127" s="199"/>
    </row>
    <row r="128" spans="1:8" s="34" customFormat="1" ht="20.25" customHeight="1" x14ac:dyDescent="0.2">
      <c r="A128" s="38" t="s">
        <v>132</v>
      </c>
      <c r="B128" s="36" t="s">
        <v>563</v>
      </c>
      <c r="C128" s="13" t="s">
        <v>37</v>
      </c>
      <c r="D128" s="35">
        <v>8500</v>
      </c>
      <c r="E128" s="31"/>
      <c r="F128" s="189"/>
      <c r="G128" s="33">
        <f t="shared" si="1"/>
        <v>0</v>
      </c>
      <c r="H128" s="199"/>
    </row>
    <row r="129" spans="1:8" s="34" customFormat="1" ht="20.25" customHeight="1" x14ac:dyDescent="0.2">
      <c r="A129" s="38" t="s">
        <v>134</v>
      </c>
      <c r="B129" s="36" t="s">
        <v>564</v>
      </c>
      <c r="C129" s="13" t="s">
        <v>543</v>
      </c>
      <c r="D129" s="35">
        <v>7500</v>
      </c>
      <c r="E129" s="31"/>
      <c r="F129" s="189"/>
      <c r="G129" s="33">
        <f t="shared" si="1"/>
        <v>0</v>
      </c>
      <c r="H129" s="199"/>
    </row>
    <row r="130" spans="1:8" s="34" customFormat="1" ht="20.25" customHeight="1" x14ac:dyDescent="0.2">
      <c r="A130" s="38" t="s">
        <v>134</v>
      </c>
      <c r="B130" s="36" t="s">
        <v>565</v>
      </c>
      <c r="C130" s="13" t="s">
        <v>544</v>
      </c>
      <c r="D130" s="35">
        <v>10500</v>
      </c>
      <c r="E130" s="31"/>
      <c r="F130" s="189"/>
      <c r="G130" s="33">
        <f t="shared" si="1"/>
        <v>0</v>
      </c>
      <c r="H130" s="199"/>
    </row>
    <row r="131" spans="1:8" s="4" customFormat="1" ht="24.6" customHeight="1" x14ac:dyDescent="0.2">
      <c r="A131" s="219" t="s">
        <v>567</v>
      </c>
      <c r="B131" s="219"/>
      <c r="C131" s="51"/>
      <c r="D131" s="98"/>
      <c r="E131" s="98"/>
      <c r="F131" s="98"/>
      <c r="G131" s="98"/>
      <c r="H131" s="199"/>
    </row>
    <row r="132" spans="1:8" s="34" customFormat="1" ht="18" customHeight="1" x14ac:dyDescent="0.2">
      <c r="A132" s="38" t="s">
        <v>136</v>
      </c>
      <c r="B132" s="156" t="s">
        <v>555</v>
      </c>
      <c r="C132" s="31">
        <v>500</v>
      </c>
      <c r="D132" s="35">
        <v>900</v>
      </c>
      <c r="E132" s="31"/>
      <c r="F132" s="189"/>
      <c r="G132" s="33">
        <f t="shared" si="1"/>
        <v>0</v>
      </c>
      <c r="H132" s="199"/>
    </row>
    <row r="133" spans="1:8" s="34" customFormat="1" ht="18" customHeight="1" x14ac:dyDescent="0.2">
      <c r="A133" s="38"/>
      <c r="B133" s="156" t="s">
        <v>554</v>
      </c>
      <c r="C133" s="31">
        <v>500</v>
      </c>
      <c r="D133" s="35">
        <v>900</v>
      </c>
      <c r="E133" s="31"/>
      <c r="F133" s="189"/>
      <c r="G133" s="33">
        <f t="shared" si="1"/>
        <v>0</v>
      </c>
      <c r="H133" s="199"/>
    </row>
    <row r="134" spans="1:8" s="34" customFormat="1" ht="18" customHeight="1" x14ac:dyDescent="0.2">
      <c r="A134" s="38" t="s">
        <v>136</v>
      </c>
      <c r="B134" s="156" t="s">
        <v>553</v>
      </c>
      <c r="C134" s="31">
        <v>500</v>
      </c>
      <c r="D134" s="35">
        <v>900</v>
      </c>
      <c r="E134" s="31"/>
      <c r="F134" s="189"/>
      <c r="G134" s="33">
        <f t="shared" si="1"/>
        <v>0</v>
      </c>
      <c r="H134" s="199"/>
    </row>
    <row r="135" spans="1:8" s="34" customFormat="1" ht="18" customHeight="1" x14ac:dyDescent="0.2">
      <c r="A135" s="38" t="s">
        <v>137</v>
      </c>
      <c r="B135" s="156" t="s">
        <v>552</v>
      </c>
      <c r="C135" s="31">
        <v>500</v>
      </c>
      <c r="D135" s="35">
        <v>900</v>
      </c>
      <c r="E135" s="31"/>
      <c r="F135" s="189"/>
      <c r="G135" s="33">
        <f t="shared" si="1"/>
        <v>0</v>
      </c>
      <c r="H135" s="199"/>
    </row>
    <row r="136" spans="1:8" s="34" customFormat="1" ht="18" customHeight="1" x14ac:dyDescent="0.2">
      <c r="A136" s="38" t="s">
        <v>140</v>
      </c>
      <c r="B136" s="156" t="s">
        <v>559</v>
      </c>
      <c r="C136" s="31">
        <v>500</v>
      </c>
      <c r="D136" s="35">
        <v>900</v>
      </c>
      <c r="E136" s="31"/>
      <c r="F136" s="189"/>
      <c r="G136" s="33">
        <f t="shared" si="1"/>
        <v>0</v>
      </c>
      <c r="H136" s="199"/>
    </row>
    <row r="137" spans="1:8" s="34" customFormat="1" ht="18" customHeight="1" x14ac:dyDescent="0.2">
      <c r="A137" s="38" t="s">
        <v>139</v>
      </c>
      <c r="B137" s="156" t="s">
        <v>550</v>
      </c>
      <c r="C137" s="31">
        <v>500</v>
      </c>
      <c r="D137" s="35">
        <v>1000</v>
      </c>
      <c r="E137" s="31"/>
      <c r="F137" s="189"/>
      <c r="G137" s="33">
        <f t="shared" si="1"/>
        <v>0</v>
      </c>
      <c r="H137" s="199"/>
    </row>
    <row r="138" spans="1:8" s="34" customFormat="1" ht="18" customHeight="1" x14ac:dyDescent="0.2">
      <c r="A138" s="38" t="s">
        <v>141</v>
      </c>
      <c r="B138" s="156" t="s">
        <v>551</v>
      </c>
      <c r="C138" s="31">
        <v>500</v>
      </c>
      <c r="D138" s="35">
        <v>1000</v>
      </c>
      <c r="E138" s="31"/>
      <c r="F138" s="189"/>
      <c r="G138" s="33">
        <f t="shared" si="1"/>
        <v>0</v>
      </c>
      <c r="H138" s="199"/>
    </row>
    <row r="139" spans="1:8" s="34" customFormat="1" ht="18" customHeight="1" x14ac:dyDescent="0.2">
      <c r="A139" s="38" t="s">
        <v>142</v>
      </c>
      <c r="B139" s="156" t="s">
        <v>556</v>
      </c>
      <c r="C139" s="31">
        <v>500</v>
      </c>
      <c r="D139" s="35">
        <v>1200</v>
      </c>
      <c r="E139" s="31"/>
      <c r="F139" s="189"/>
      <c r="G139" s="33">
        <f t="shared" si="1"/>
        <v>0</v>
      </c>
      <c r="H139" s="199"/>
    </row>
    <row r="140" spans="1:8" s="34" customFormat="1" ht="18" customHeight="1" x14ac:dyDescent="0.2">
      <c r="A140" s="38" t="s">
        <v>138</v>
      </c>
      <c r="B140" s="156" t="s">
        <v>557</v>
      </c>
      <c r="C140" s="31">
        <v>500</v>
      </c>
      <c r="D140" s="35">
        <v>1500</v>
      </c>
      <c r="E140" s="31"/>
      <c r="F140" s="189"/>
      <c r="G140" s="33">
        <f t="shared" si="1"/>
        <v>0</v>
      </c>
      <c r="H140" s="199"/>
    </row>
    <row r="141" spans="1:8" s="34" customFormat="1" ht="18" customHeight="1" x14ac:dyDescent="0.2">
      <c r="A141" s="38" t="s">
        <v>143</v>
      </c>
      <c r="B141" s="156" t="s">
        <v>558</v>
      </c>
      <c r="C141" s="31">
        <v>500</v>
      </c>
      <c r="D141" s="35">
        <v>1500</v>
      </c>
      <c r="E141" s="31"/>
      <c r="F141" s="189"/>
      <c r="G141" s="33">
        <f t="shared" si="1"/>
        <v>0</v>
      </c>
      <c r="H141" s="199"/>
    </row>
    <row r="142" spans="1:8" s="34" customFormat="1" ht="18" customHeight="1" x14ac:dyDescent="0.2">
      <c r="A142" s="38" t="s">
        <v>144</v>
      </c>
      <c r="B142" s="156" t="s">
        <v>560</v>
      </c>
      <c r="C142" s="31">
        <v>500</v>
      </c>
      <c r="D142" s="35">
        <v>1500</v>
      </c>
      <c r="E142" s="31"/>
      <c r="F142" s="189"/>
      <c r="G142" s="33">
        <f t="shared" si="1"/>
        <v>0</v>
      </c>
      <c r="H142" s="199"/>
    </row>
    <row r="143" spans="1:8" s="4" customFormat="1" ht="24.6" customHeight="1" x14ac:dyDescent="0.2">
      <c r="A143" s="219" t="s">
        <v>568</v>
      </c>
      <c r="B143" s="219"/>
      <c r="C143" s="51"/>
      <c r="D143" s="98"/>
      <c r="E143" s="98"/>
      <c r="F143" s="98"/>
      <c r="G143" s="98"/>
      <c r="H143" s="199"/>
    </row>
    <row r="144" spans="1:8" s="34" customFormat="1" ht="18" customHeight="1" x14ac:dyDescent="0.2">
      <c r="A144" s="38"/>
      <c r="B144" s="36" t="s">
        <v>166</v>
      </c>
      <c r="C144" s="31">
        <v>100</v>
      </c>
      <c r="D144" s="35">
        <v>150</v>
      </c>
      <c r="E144" s="31"/>
      <c r="F144" s="189"/>
      <c r="G144" s="33">
        <f t="shared" si="1"/>
        <v>0</v>
      </c>
      <c r="H144" s="199"/>
    </row>
    <row r="145" spans="1:8" s="34" customFormat="1" ht="18" customHeight="1" x14ac:dyDescent="0.2">
      <c r="A145" s="38" t="s">
        <v>146</v>
      </c>
      <c r="B145" s="36" t="s">
        <v>18</v>
      </c>
      <c r="C145" s="31">
        <v>100</v>
      </c>
      <c r="D145" s="35">
        <v>150</v>
      </c>
      <c r="E145" s="31"/>
      <c r="F145" s="189"/>
      <c r="G145" s="33">
        <f t="shared" si="1"/>
        <v>0</v>
      </c>
      <c r="H145" s="199"/>
    </row>
    <row r="146" spans="1:8" s="34" customFormat="1" ht="18" customHeight="1" x14ac:dyDescent="0.2">
      <c r="A146" s="38" t="s">
        <v>145</v>
      </c>
      <c r="B146" s="36" t="s">
        <v>170</v>
      </c>
      <c r="C146" s="31">
        <v>100</v>
      </c>
      <c r="D146" s="35">
        <v>200</v>
      </c>
      <c r="E146" s="31"/>
      <c r="F146" s="189"/>
      <c r="G146" s="33">
        <f t="shared" si="1"/>
        <v>0</v>
      </c>
      <c r="H146" s="199"/>
    </row>
    <row r="147" spans="1:8" s="34" customFormat="1" ht="18" customHeight="1" x14ac:dyDescent="0.2">
      <c r="A147" s="38" t="s">
        <v>147</v>
      </c>
      <c r="B147" s="36" t="s">
        <v>17</v>
      </c>
      <c r="C147" s="31">
        <v>100</v>
      </c>
      <c r="D147" s="35">
        <v>250</v>
      </c>
      <c r="E147" s="31"/>
      <c r="F147" s="189"/>
      <c r="G147" s="33">
        <f t="shared" ref="G147:G210" si="2">SUM(D147*E147)</f>
        <v>0</v>
      </c>
      <c r="H147" s="199"/>
    </row>
    <row r="148" spans="1:8" s="34" customFormat="1" ht="18" customHeight="1" x14ac:dyDescent="0.2">
      <c r="A148" s="38" t="s">
        <v>148</v>
      </c>
      <c r="B148" s="36" t="s">
        <v>90</v>
      </c>
      <c r="C148" s="31">
        <v>100</v>
      </c>
      <c r="D148" s="35">
        <v>290</v>
      </c>
      <c r="E148" s="31"/>
      <c r="F148" s="189"/>
      <c r="G148" s="33">
        <f t="shared" si="2"/>
        <v>0</v>
      </c>
      <c r="H148" s="199"/>
    </row>
    <row r="149" spans="1:8" s="34" customFormat="1" ht="18" customHeight="1" x14ac:dyDescent="0.2">
      <c r="A149" s="38"/>
      <c r="B149" s="36" t="s">
        <v>569</v>
      </c>
      <c r="C149" s="31">
        <v>120</v>
      </c>
      <c r="D149" s="35">
        <v>290</v>
      </c>
      <c r="E149" s="31"/>
      <c r="F149" s="189"/>
      <c r="G149" s="33">
        <f t="shared" si="2"/>
        <v>0</v>
      </c>
      <c r="H149" s="199"/>
    </row>
    <row r="150" spans="1:8" s="34" customFormat="1" ht="18" customHeight="1" x14ac:dyDescent="0.2">
      <c r="A150" s="38"/>
      <c r="B150" s="36" t="s">
        <v>21</v>
      </c>
      <c r="C150" s="31">
        <v>150</v>
      </c>
      <c r="D150" s="35">
        <v>350</v>
      </c>
      <c r="E150" s="31"/>
      <c r="F150" s="189"/>
      <c r="G150" s="33">
        <f t="shared" si="2"/>
        <v>0</v>
      </c>
      <c r="H150" s="199"/>
    </row>
    <row r="151" spans="1:8" s="4" customFormat="1" ht="27" customHeight="1" x14ac:dyDescent="0.2">
      <c r="A151" s="233" t="s">
        <v>30</v>
      </c>
      <c r="B151" s="233"/>
      <c r="C151" s="51"/>
      <c r="D151" s="98"/>
      <c r="E151" s="98"/>
      <c r="F151" s="98"/>
      <c r="G151" s="98"/>
      <c r="H151" s="199"/>
    </row>
    <row r="152" spans="1:8" s="34" customFormat="1" ht="19.5" customHeight="1" x14ac:dyDescent="0.2">
      <c r="A152" s="38" t="s">
        <v>154</v>
      </c>
      <c r="B152" s="36" t="s">
        <v>73</v>
      </c>
      <c r="C152" s="31">
        <v>350</v>
      </c>
      <c r="D152" s="35">
        <v>490</v>
      </c>
      <c r="E152" s="31"/>
      <c r="F152" s="189"/>
      <c r="G152" s="33">
        <f t="shared" si="2"/>
        <v>0</v>
      </c>
      <c r="H152" s="199"/>
    </row>
    <row r="153" spans="1:8" s="34" customFormat="1" ht="19.5" customHeight="1" x14ac:dyDescent="0.2">
      <c r="A153" s="38" t="s">
        <v>151</v>
      </c>
      <c r="B153" s="36" t="s">
        <v>20</v>
      </c>
      <c r="C153" s="31">
        <v>300</v>
      </c>
      <c r="D153" s="35">
        <v>620</v>
      </c>
      <c r="E153" s="31"/>
      <c r="F153" s="189"/>
      <c r="G153" s="33">
        <f t="shared" si="2"/>
        <v>0</v>
      </c>
      <c r="H153" s="199"/>
    </row>
    <row r="154" spans="1:8" s="34" customFormat="1" ht="19.5" customHeight="1" x14ac:dyDescent="0.2">
      <c r="A154" s="38" t="s">
        <v>153</v>
      </c>
      <c r="B154" s="36" t="s">
        <v>1</v>
      </c>
      <c r="C154" s="31">
        <v>350</v>
      </c>
      <c r="D154" s="35">
        <v>690</v>
      </c>
      <c r="E154" s="31"/>
      <c r="F154" s="189"/>
      <c r="G154" s="33">
        <f t="shared" si="2"/>
        <v>0</v>
      </c>
      <c r="H154" s="199"/>
    </row>
    <row r="155" spans="1:8" s="34" customFormat="1" ht="19.5" customHeight="1" x14ac:dyDescent="0.2">
      <c r="A155" s="38" t="s">
        <v>150</v>
      </c>
      <c r="B155" s="37" t="s">
        <v>6</v>
      </c>
      <c r="C155" s="31">
        <v>300</v>
      </c>
      <c r="D155" s="35">
        <v>750</v>
      </c>
      <c r="E155" s="31"/>
      <c r="F155" s="189"/>
      <c r="G155" s="33">
        <f t="shared" si="2"/>
        <v>0</v>
      </c>
      <c r="H155" s="199"/>
    </row>
    <row r="156" spans="1:8" s="34" customFormat="1" ht="19.5" customHeight="1" x14ac:dyDescent="0.2">
      <c r="A156" s="38" t="s">
        <v>149</v>
      </c>
      <c r="B156" s="36" t="s">
        <v>35</v>
      </c>
      <c r="C156" s="31">
        <v>250</v>
      </c>
      <c r="D156" s="35">
        <v>750</v>
      </c>
      <c r="E156" s="31"/>
      <c r="F156" s="189"/>
      <c r="G156" s="33">
        <f t="shared" si="2"/>
        <v>0</v>
      </c>
      <c r="H156" s="199"/>
    </row>
    <row r="157" spans="1:8" s="34" customFormat="1" ht="19.5" customHeight="1" x14ac:dyDescent="0.2">
      <c r="A157" s="38" t="s">
        <v>152</v>
      </c>
      <c r="B157" s="36" t="s">
        <v>0</v>
      </c>
      <c r="C157" s="31">
        <v>350</v>
      </c>
      <c r="D157" s="35">
        <v>900</v>
      </c>
      <c r="E157" s="31"/>
      <c r="F157" s="189"/>
      <c r="G157" s="33">
        <f t="shared" si="2"/>
        <v>0</v>
      </c>
      <c r="H157" s="199"/>
    </row>
    <row r="158" spans="1:8" s="190" customFormat="1" ht="22.5" customHeight="1" x14ac:dyDescent="0.2">
      <c r="A158" s="229" t="s">
        <v>36</v>
      </c>
      <c r="B158" s="229"/>
      <c r="C158" s="52"/>
      <c r="D158" s="98"/>
      <c r="E158" s="98"/>
      <c r="F158" s="98"/>
      <c r="G158" s="98"/>
      <c r="H158" s="196"/>
    </row>
    <row r="159" spans="1:8" s="192" customFormat="1" ht="22.5" customHeight="1" x14ac:dyDescent="0.2">
      <c r="A159" s="38" t="s">
        <v>9</v>
      </c>
      <c r="B159" s="32" t="s">
        <v>384</v>
      </c>
      <c r="C159" s="31">
        <v>300</v>
      </c>
      <c r="D159" s="35">
        <v>300</v>
      </c>
      <c r="E159" s="31"/>
      <c r="F159" s="191"/>
      <c r="G159" s="33">
        <f t="shared" si="2"/>
        <v>0</v>
      </c>
      <c r="H159" s="199"/>
    </row>
    <row r="160" spans="1:8" s="192" customFormat="1" ht="21" customHeight="1" x14ac:dyDescent="0.2">
      <c r="A160" s="38" t="s">
        <v>8</v>
      </c>
      <c r="B160" s="32" t="s">
        <v>33</v>
      </c>
      <c r="C160" s="32">
        <v>1000</v>
      </c>
      <c r="D160" s="35">
        <v>1000</v>
      </c>
      <c r="E160" s="31"/>
      <c r="F160" s="191"/>
      <c r="G160" s="33">
        <f t="shared" si="2"/>
        <v>0</v>
      </c>
      <c r="H160" s="199"/>
    </row>
    <row r="161" spans="1:8" s="4" customFormat="1" ht="23.25" customHeight="1" x14ac:dyDescent="0.2">
      <c r="A161" s="229" t="s">
        <v>175</v>
      </c>
      <c r="B161" s="229"/>
      <c r="C161" s="53"/>
      <c r="D161" s="98"/>
      <c r="E161" s="98"/>
      <c r="F161" s="98"/>
      <c r="G161" s="98"/>
      <c r="H161" s="196"/>
    </row>
    <row r="162" spans="1:8" s="34" customFormat="1" ht="23.25" customHeight="1" x14ac:dyDescent="0.2">
      <c r="A162" s="38" t="s">
        <v>155</v>
      </c>
      <c r="B162" s="32" t="s">
        <v>497</v>
      </c>
      <c r="C162" s="31" t="s">
        <v>386</v>
      </c>
      <c r="D162" s="35">
        <v>2200</v>
      </c>
      <c r="E162" s="31"/>
      <c r="F162" s="189"/>
      <c r="G162" s="33">
        <f t="shared" si="2"/>
        <v>0</v>
      </c>
      <c r="H162" s="196"/>
    </row>
    <row r="163" spans="1:8" s="34" customFormat="1" ht="20.25" customHeight="1" x14ac:dyDescent="0.2">
      <c r="A163" s="38" t="s">
        <v>155</v>
      </c>
      <c r="B163" s="32" t="s">
        <v>394</v>
      </c>
      <c r="C163" s="31" t="s">
        <v>392</v>
      </c>
      <c r="D163" s="35">
        <v>500</v>
      </c>
      <c r="E163" s="31"/>
      <c r="F163" s="189"/>
      <c r="G163" s="33">
        <f t="shared" si="2"/>
        <v>0</v>
      </c>
      <c r="H163" s="199"/>
    </row>
    <row r="164" spans="1:8" s="34" customFormat="1" ht="20.25" customHeight="1" x14ac:dyDescent="0.2">
      <c r="A164" s="38" t="s">
        <v>155</v>
      </c>
      <c r="B164" s="32" t="s">
        <v>388</v>
      </c>
      <c r="C164" s="31" t="s">
        <v>386</v>
      </c>
      <c r="D164" s="35">
        <v>1200</v>
      </c>
      <c r="E164" s="31"/>
      <c r="F164" s="189"/>
      <c r="G164" s="33">
        <f t="shared" si="2"/>
        <v>0</v>
      </c>
      <c r="H164" s="199"/>
    </row>
    <row r="165" spans="1:8" s="34" customFormat="1" ht="20.25" customHeight="1" x14ac:dyDescent="0.2">
      <c r="A165" s="38" t="s">
        <v>155</v>
      </c>
      <c r="B165" s="32" t="s">
        <v>387</v>
      </c>
      <c r="C165" s="31" t="s">
        <v>386</v>
      </c>
      <c r="D165" s="35">
        <v>1500</v>
      </c>
      <c r="E165" s="31"/>
      <c r="F165" s="189"/>
      <c r="G165" s="33">
        <f t="shared" si="2"/>
        <v>0</v>
      </c>
      <c r="H165" s="199"/>
    </row>
    <row r="166" spans="1:8" s="43" customFormat="1" ht="20.25" customHeight="1" x14ac:dyDescent="0.2">
      <c r="A166" s="42"/>
      <c r="B166" s="37" t="s">
        <v>389</v>
      </c>
      <c r="C166" s="31" t="s">
        <v>385</v>
      </c>
      <c r="D166" s="35">
        <v>500</v>
      </c>
      <c r="E166" s="31"/>
      <c r="F166" s="189"/>
      <c r="G166" s="33">
        <f t="shared" si="2"/>
        <v>0</v>
      </c>
      <c r="H166" s="199"/>
    </row>
    <row r="167" spans="1:8" s="43" customFormat="1" ht="20.25" customHeight="1" x14ac:dyDescent="0.2">
      <c r="A167" s="42"/>
      <c r="B167" s="37" t="s">
        <v>390</v>
      </c>
      <c r="C167" s="31" t="s">
        <v>174</v>
      </c>
      <c r="D167" s="35">
        <v>250</v>
      </c>
      <c r="E167" s="31"/>
      <c r="F167" s="189"/>
      <c r="G167" s="33">
        <f t="shared" si="2"/>
        <v>0</v>
      </c>
      <c r="H167" s="199"/>
    </row>
    <row r="168" spans="1:8" s="43" customFormat="1" ht="20.25" customHeight="1" x14ac:dyDescent="0.2">
      <c r="A168" s="42"/>
      <c r="B168" s="37" t="s">
        <v>391</v>
      </c>
      <c r="C168" s="31" t="s">
        <v>174</v>
      </c>
      <c r="D168" s="35">
        <v>350</v>
      </c>
      <c r="E168" s="31"/>
      <c r="F168" s="189"/>
      <c r="G168" s="33">
        <f t="shared" si="2"/>
        <v>0</v>
      </c>
      <c r="H168" s="199"/>
    </row>
    <row r="169" spans="1:8" s="43" customFormat="1" ht="20.25" customHeight="1" x14ac:dyDescent="0.2">
      <c r="A169" s="42"/>
      <c r="B169" s="37" t="s">
        <v>455</v>
      </c>
      <c r="C169" s="31" t="s">
        <v>37</v>
      </c>
      <c r="D169" s="35">
        <v>0</v>
      </c>
      <c r="E169" s="31"/>
      <c r="F169" s="189"/>
      <c r="G169" s="33">
        <f t="shared" si="2"/>
        <v>0</v>
      </c>
      <c r="H169" s="199"/>
    </row>
    <row r="170" spans="1:8" s="43" customFormat="1" ht="20.25" customHeight="1" x14ac:dyDescent="0.2">
      <c r="A170" s="42"/>
      <c r="B170" s="37" t="s">
        <v>173</v>
      </c>
      <c r="C170" s="31" t="s">
        <v>174</v>
      </c>
      <c r="D170" s="35">
        <v>1000</v>
      </c>
      <c r="E170" s="31"/>
      <c r="F170" s="189"/>
      <c r="G170" s="33">
        <f t="shared" si="2"/>
        <v>0</v>
      </c>
      <c r="H170" s="199"/>
    </row>
    <row r="171" spans="1:8" s="43" customFormat="1" ht="20.25" customHeight="1" x14ac:dyDescent="0.2">
      <c r="A171" s="42"/>
      <c r="B171" s="37" t="s">
        <v>393</v>
      </c>
      <c r="C171" s="31" t="s">
        <v>37</v>
      </c>
      <c r="D171" s="35">
        <v>1000</v>
      </c>
      <c r="E171" s="31"/>
      <c r="F171" s="189"/>
      <c r="G171" s="33">
        <f t="shared" si="2"/>
        <v>0</v>
      </c>
      <c r="H171" s="199"/>
    </row>
    <row r="172" spans="1:8" s="43" customFormat="1" ht="20.25" customHeight="1" x14ac:dyDescent="0.2">
      <c r="A172" s="42"/>
      <c r="B172" s="37" t="s">
        <v>456</v>
      </c>
      <c r="C172" s="31" t="s">
        <v>37</v>
      </c>
      <c r="D172" s="35">
        <v>500</v>
      </c>
      <c r="E172" s="31"/>
      <c r="F172" s="189"/>
      <c r="G172" s="33">
        <f t="shared" si="2"/>
        <v>0</v>
      </c>
      <c r="H172" s="199"/>
    </row>
    <row r="173" spans="1:8" s="4" customFormat="1" ht="26.25" customHeight="1" x14ac:dyDescent="0.2">
      <c r="A173" s="229" t="s">
        <v>2</v>
      </c>
      <c r="B173" s="229"/>
      <c r="C173" s="53"/>
      <c r="D173" s="98"/>
      <c r="E173" s="98"/>
      <c r="F173" s="98"/>
      <c r="G173" s="98"/>
      <c r="H173" s="196"/>
    </row>
    <row r="174" spans="1:8" s="34" customFormat="1" ht="18.75" customHeight="1" x14ac:dyDescent="0.2">
      <c r="A174" s="16"/>
      <c r="B174" s="32" t="s">
        <v>630</v>
      </c>
      <c r="C174" s="31" t="s">
        <v>483</v>
      </c>
      <c r="D174" s="35">
        <v>14000</v>
      </c>
      <c r="E174" s="31"/>
      <c r="F174" s="189"/>
      <c r="G174" s="33">
        <f t="shared" si="2"/>
        <v>0</v>
      </c>
      <c r="H174" s="198"/>
    </row>
    <row r="175" spans="1:8" s="34" customFormat="1" ht="18.75" customHeight="1" x14ac:dyDescent="0.2">
      <c r="A175" s="41"/>
      <c r="B175" s="32" t="s">
        <v>631</v>
      </c>
      <c r="C175" s="31" t="s">
        <v>483</v>
      </c>
      <c r="D175" s="35">
        <v>4500</v>
      </c>
      <c r="E175" s="31"/>
      <c r="F175" s="189"/>
      <c r="G175" s="33">
        <f t="shared" si="2"/>
        <v>0</v>
      </c>
      <c r="H175" s="198"/>
    </row>
    <row r="176" spans="1:8" s="34" customFormat="1" ht="18.75" customHeight="1" x14ac:dyDescent="0.2">
      <c r="A176" s="41"/>
      <c r="B176" s="32" t="s">
        <v>495</v>
      </c>
      <c r="C176" s="31" t="s">
        <v>485</v>
      </c>
      <c r="D176" s="35">
        <v>90</v>
      </c>
      <c r="E176" s="31"/>
      <c r="F176" s="189"/>
      <c r="G176" s="33">
        <f t="shared" si="2"/>
        <v>0</v>
      </c>
      <c r="H176" s="198"/>
    </row>
    <row r="177" spans="1:8" s="34" customFormat="1" ht="18.75" customHeight="1" x14ac:dyDescent="0.2">
      <c r="A177" s="41"/>
      <c r="B177" s="32" t="s">
        <v>496</v>
      </c>
      <c r="C177" s="31" t="s">
        <v>457</v>
      </c>
      <c r="D177" s="35">
        <v>900</v>
      </c>
      <c r="E177" s="31"/>
      <c r="F177" s="189"/>
      <c r="G177" s="33">
        <f t="shared" si="2"/>
        <v>0</v>
      </c>
      <c r="H177" s="198"/>
    </row>
    <row r="178" spans="1:8" s="27" customFormat="1" ht="18.75" customHeight="1" x14ac:dyDescent="0.3">
      <c r="A178" s="17" t="s">
        <v>79</v>
      </c>
      <c r="B178" s="32" t="s">
        <v>339</v>
      </c>
      <c r="C178" s="28">
        <v>50</v>
      </c>
      <c r="D178" s="33">
        <v>150</v>
      </c>
      <c r="E178" s="31"/>
      <c r="F178" s="193"/>
      <c r="G178" s="33">
        <f t="shared" si="2"/>
        <v>0</v>
      </c>
      <c r="H178" s="198"/>
    </row>
    <row r="179" spans="1:8" s="27" customFormat="1" ht="18.75" customHeight="1" x14ac:dyDescent="0.3">
      <c r="A179" s="17"/>
      <c r="B179" s="32" t="s">
        <v>357</v>
      </c>
      <c r="C179" s="28">
        <v>50</v>
      </c>
      <c r="D179" s="33">
        <v>150</v>
      </c>
      <c r="E179" s="31"/>
      <c r="F179" s="193"/>
      <c r="G179" s="33">
        <f t="shared" si="2"/>
        <v>0</v>
      </c>
      <c r="H179" s="198"/>
    </row>
    <row r="180" spans="1:8" s="27" customFormat="1" ht="18.75" customHeight="1" x14ac:dyDescent="0.3">
      <c r="A180" s="17" t="s">
        <v>80</v>
      </c>
      <c r="B180" s="32" t="s">
        <v>340</v>
      </c>
      <c r="C180" s="28">
        <v>50</v>
      </c>
      <c r="D180" s="33">
        <v>150</v>
      </c>
      <c r="E180" s="31"/>
      <c r="F180" s="193"/>
      <c r="G180" s="33">
        <f t="shared" si="2"/>
        <v>0</v>
      </c>
      <c r="H180" s="198"/>
    </row>
    <row r="181" spans="1:8" s="27" customFormat="1" ht="18.75" customHeight="1" x14ac:dyDescent="0.3">
      <c r="A181" s="17"/>
      <c r="B181" s="32" t="s">
        <v>341</v>
      </c>
      <c r="C181" s="28">
        <v>50</v>
      </c>
      <c r="D181" s="33">
        <v>150</v>
      </c>
      <c r="E181" s="31"/>
      <c r="F181" s="193"/>
      <c r="G181" s="33">
        <f t="shared" si="2"/>
        <v>0</v>
      </c>
      <c r="H181" s="198"/>
    </row>
    <row r="182" spans="1:8" s="27" customFormat="1" ht="18.75" customHeight="1" x14ac:dyDescent="0.3">
      <c r="A182" s="17"/>
      <c r="B182" s="32" t="s">
        <v>342</v>
      </c>
      <c r="C182" s="28">
        <v>50</v>
      </c>
      <c r="D182" s="33">
        <v>150</v>
      </c>
      <c r="E182" s="31"/>
      <c r="F182" s="193"/>
      <c r="G182" s="33">
        <f t="shared" si="2"/>
        <v>0</v>
      </c>
      <c r="H182" s="198"/>
    </row>
    <row r="183" spans="1:8" s="27" customFormat="1" ht="18.75" customHeight="1" x14ac:dyDescent="0.3">
      <c r="A183" s="17" t="s">
        <v>78</v>
      </c>
      <c r="B183" s="32" t="s">
        <v>343</v>
      </c>
      <c r="C183" s="28">
        <v>50</v>
      </c>
      <c r="D183" s="33">
        <v>150</v>
      </c>
      <c r="E183" s="31"/>
      <c r="F183" s="193"/>
      <c r="G183" s="33">
        <f t="shared" si="2"/>
        <v>0</v>
      </c>
      <c r="H183" s="198"/>
    </row>
    <row r="184" spans="1:8" s="27" customFormat="1" ht="18.75" customHeight="1" x14ac:dyDescent="0.3">
      <c r="A184" s="17" t="s">
        <v>78</v>
      </c>
      <c r="B184" s="32" t="s">
        <v>344</v>
      </c>
      <c r="C184" s="28">
        <v>50</v>
      </c>
      <c r="D184" s="33">
        <v>150</v>
      </c>
      <c r="E184" s="31"/>
      <c r="F184" s="193"/>
      <c r="G184" s="33">
        <f t="shared" si="2"/>
        <v>0</v>
      </c>
      <c r="H184" s="198"/>
    </row>
    <row r="185" spans="1:8" s="27" customFormat="1" ht="18.75" customHeight="1" x14ac:dyDescent="0.3">
      <c r="A185" s="17" t="s">
        <v>78</v>
      </c>
      <c r="B185" s="32" t="s">
        <v>345</v>
      </c>
      <c r="C185" s="28">
        <v>50</v>
      </c>
      <c r="D185" s="33">
        <v>150</v>
      </c>
      <c r="E185" s="31"/>
      <c r="F185" s="193"/>
      <c r="G185" s="33">
        <f t="shared" si="2"/>
        <v>0</v>
      </c>
      <c r="H185" s="198"/>
    </row>
    <row r="186" spans="1:8" s="3" customFormat="1" ht="26.25" customHeight="1" x14ac:dyDescent="0.2">
      <c r="A186" s="246" t="s">
        <v>585</v>
      </c>
      <c r="B186" s="246"/>
      <c r="C186" s="166" t="s">
        <v>46</v>
      </c>
      <c r="D186" s="99"/>
      <c r="E186" s="99"/>
      <c r="F186" s="99"/>
      <c r="G186" s="99"/>
      <c r="H186" s="196"/>
    </row>
    <row r="187" spans="1:8" s="4" customFormat="1" ht="21" customHeight="1" x14ac:dyDescent="0.2">
      <c r="A187" s="228" t="s">
        <v>578</v>
      </c>
      <c r="B187" s="228"/>
      <c r="C187" s="49"/>
      <c r="D187" s="98"/>
      <c r="E187" s="98"/>
      <c r="F187" s="98"/>
      <c r="G187" s="98"/>
      <c r="H187" s="196"/>
    </row>
    <row r="188" spans="1:8" s="34" customFormat="1" ht="17.25" customHeight="1" x14ac:dyDescent="0.2">
      <c r="A188" s="38" t="s">
        <v>48</v>
      </c>
      <c r="B188" s="156" t="s">
        <v>332</v>
      </c>
      <c r="C188" s="31">
        <v>1</v>
      </c>
      <c r="D188" s="35">
        <v>390</v>
      </c>
      <c r="E188" s="31"/>
      <c r="F188" s="189"/>
      <c r="G188" s="33">
        <f t="shared" si="2"/>
        <v>0</v>
      </c>
      <c r="H188" s="198"/>
    </row>
    <row r="189" spans="1:8" s="34" customFormat="1" ht="17.25" customHeight="1" x14ac:dyDescent="0.2">
      <c r="A189" s="38" t="s">
        <v>48</v>
      </c>
      <c r="B189" s="156" t="s">
        <v>383</v>
      </c>
      <c r="C189" s="32">
        <v>1</v>
      </c>
      <c r="D189" s="35">
        <v>390</v>
      </c>
      <c r="E189" s="31"/>
      <c r="F189" s="189"/>
      <c r="G189" s="33">
        <f t="shared" si="2"/>
        <v>0</v>
      </c>
      <c r="H189" s="198"/>
    </row>
    <row r="190" spans="1:8" s="34" customFormat="1" ht="17.25" customHeight="1" x14ac:dyDescent="0.2">
      <c r="A190" s="38" t="s">
        <v>50</v>
      </c>
      <c r="B190" s="156" t="s">
        <v>54</v>
      </c>
      <c r="C190" s="31">
        <v>1</v>
      </c>
      <c r="D190" s="35">
        <v>450</v>
      </c>
      <c r="E190" s="31"/>
      <c r="F190" s="189"/>
      <c r="G190" s="33">
        <f t="shared" si="2"/>
        <v>0</v>
      </c>
      <c r="H190" s="198"/>
    </row>
    <row r="191" spans="1:8" s="34" customFormat="1" ht="17.25" customHeight="1" x14ac:dyDescent="0.2">
      <c r="A191" s="38" t="s">
        <v>179</v>
      </c>
      <c r="B191" s="156" t="s">
        <v>49</v>
      </c>
      <c r="C191" s="31">
        <v>1</v>
      </c>
      <c r="D191" s="35">
        <v>450</v>
      </c>
      <c r="E191" s="31"/>
      <c r="F191" s="189"/>
      <c r="G191" s="33">
        <f t="shared" si="2"/>
        <v>0</v>
      </c>
      <c r="H191" s="198"/>
    </row>
    <row r="192" spans="1:8" s="34" customFormat="1" ht="17.25" customHeight="1" x14ac:dyDescent="0.2">
      <c r="A192" s="38" t="s">
        <v>53</v>
      </c>
      <c r="B192" s="156" t="s">
        <v>51</v>
      </c>
      <c r="C192" s="31">
        <v>1</v>
      </c>
      <c r="D192" s="35">
        <v>450</v>
      </c>
      <c r="E192" s="31"/>
      <c r="F192" s="189"/>
      <c r="G192" s="33">
        <f t="shared" si="2"/>
        <v>0</v>
      </c>
      <c r="H192" s="198"/>
    </row>
    <row r="193" spans="1:8" s="34" customFormat="1" ht="17.25" customHeight="1" x14ac:dyDescent="0.2">
      <c r="A193" s="38" t="s">
        <v>55</v>
      </c>
      <c r="B193" s="156" t="s">
        <v>52</v>
      </c>
      <c r="C193" s="31">
        <v>1</v>
      </c>
      <c r="D193" s="35">
        <v>450</v>
      </c>
      <c r="E193" s="31"/>
      <c r="F193" s="189"/>
      <c r="G193" s="33">
        <f t="shared" si="2"/>
        <v>0</v>
      </c>
      <c r="H193" s="198"/>
    </row>
    <row r="194" spans="1:8" s="4" customFormat="1" ht="20.25" x14ac:dyDescent="0.2">
      <c r="A194" s="228" t="s">
        <v>584</v>
      </c>
      <c r="B194" s="228"/>
      <c r="C194" s="51"/>
      <c r="D194" s="98"/>
      <c r="E194" s="98"/>
      <c r="F194" s="98"/>
      <c r="G194" s="98"/>
      <c r="H194" s="198"/>
    </row>
    <row r="195" spans="1:8" s="34" customFormat="1" ht="16.5" customHeight="1" x14ac:dyDescent="0.2">
      <c r="A195" s="59" t="s">
        <v>58</v>
      </c>
      <c r="B195" s="60" t="s">
        <v>582</v>
      </c>
      <c r="C195" s="61">
        <v>0.5</v>
      </c>
      <c r="D195" s="35">
        <v>120</v>
      </c>
      <c r="E195" s="31"/>
      <c r="F195" s="189"/>
      <c r="G195" s="33">
        <f t="shared" si="2"/>
        <v>0</v>
      </c>
      <c r="H195" s="198"/>
    </row>
    <row r="196" spans="1:8" s="34" customFormat="1" ht="16.5" customHeight="1" x14ac:dyDescent="0.2">
      <c r="A196" s="59" t="s">
        <v>57</v>
      </c>
      <c r="B196" s="60" t="s">
        <v>581</v>
      </c>
      <c r="C196" s="61">
        <v>0.5</v>
      </c>
      <c r="D196" s="35">
        <v>180</v>
      </c>
      <c r="E196" s="31"/>
      <c r="F196" s="189"/>
      <c r="G196" s="33">
        <f t="shared" si="2"/>
        <v>0</v>
      </c>
      <c r="H196" s="198"/>
    </row>
    <row r="197" spans="1:8" s="34" customFormat="1" ht="16.5" customHeight="1" x14ac:dyDescent="0.2">
      <c r="A197" s="59" t="s">
        <v>61</v>
      </c>
      <c r="B197" s="60" t="s">
        <v>580</v>
      </c>
      <c r="C197" s="61">
        <v>0.5</v>
      </c>
      <c r="D197" s="35">
        <v>180</v>
      </c>
      <c r="E197" s="31"/>
      <c r="F197" s="189"/>
      <c r="G197" s="33">
        <f t="shared" si="2"/>
        <v>0</v>
      </c>
      <c r="H197" s="198"/>
    </row>
    <row r="198" spans="1:8" s="34" customFormat="1" ht="16.5" customHeight="1" x14ac:dyDescent="0.2">
      <c r="A198" s="59" t="s">
        <v>59</v>
      </c>
      <c r="B198" s="60" t="s">
        <v>579</v>
      </c>
      <c r="C198" s="61" t="s">
        <v>576</v>
      </c>
      <c r="D198" s="35">
        <v>400</v>
      </c>
      <c r="E198" s="31"/>
      <c r="F198" s="189"/>
      <c r="G198" s="33">
        <f t="shared" si="2"/>
        <v>0</v>
      </c>
      <c r="H198" s="198"/>
    </row>
    <row r="199" spans="1:8" s="4" customFormat="1" ht="21" customHeight="1" x14ac:dyDescent="0.2">
      <c r="A199" s="230" t="s">
        <v>577</v>
      </c>
      <c r="B199" s="231"/>
      <c r="C199" s="51"/>
      <c r="D199" s="98"/>
      <c r="E199" s="98"/>
      <c r="F199" s="98"/>
      <c r="G199" s="98"/>
      <c r="H199" s="198"/>
    </row>
    <row r="200" spans="1:8" s="34" customFormat="1" ht="18" customHeight="1" x14ac:dyDescent="0.2">
      <c r="A200" s="38" t="s">
        <v>56</v>
      </c>
      <c r="B200" s="60" t="s">
        <v>583</v>
      </c>
      <c r="C200" s="61">
        <v>0.97</v>
      </c>
      <c r="D200" s="35">
        <v>600</v>
      </c>
      <c r="E200" s="31"/>
      <c r="F200" s="189"/>
      <c r="G200" s="33">
        <f t="shared" si="2"/>
        <v>0</v>
      </c>
      <c r="H200" s="198"/>
    </row>
    <row r="201" spans="1:8" s="34" customFormat="1" ht="18" customHeight="1" x14ac:dyDescent="0.2">
      <c r="A201" s="59" t="s">
        <v>60</v>
      </c>
      <c r="B201" s="156" t="s">
        <v>402</v>
      </c>
      <c r="C201" s="31" t="s">
        <v>573</v>
      </c>
      <c r="D201" s="35">
        <v>300</v>
      </c>
      <c r="E201" s="31"/>
      <c r="F201" s="189"/>
      <c r="G201" s="33">
        <f t="shared" si="2"/>
        <v>0</v>
      </c>
      <c r="H201" s="198"/>
    </row>
    <row r="202" spans="1:8" s="34" customFormat="1" ht="18" customHeight="1" x14ac:dyDescent="0.2">
      <c r="A202" s="59" t="s">
        <v>60</v>
      </c>
      <c r="B202" s="156" t="s">
        <v>402</v>
      </c>
      <c r="C202" s="31" t="s">
        <v>574</v>
      </c>
      <c r="D202" s="35">
        <v>400</v>
      </c>
      <c r="E202" s="31"/>
      <c r="F202" s="189"/>
      <c r="G202" s="33">
        <f t="shared" si="2"/>
        <v>0</v>
      </c>
      <c r="H202" s="198"/>
    </row>
    <row r="203" spans="1:8" s="34" customFormat="1" ht="18" customHeight="1" x14ac:dyDescent="0.2">
      <c r="A203" s="59" t="s">
        <v>60</v>
      </c>
      <c r="B203" s="156" t="s">
        <v>575</v>
      </c>
      <c r="C203" s="31" t="s">
        <v>574</v>
      </c>
      <c r="D203" s="35">
        <v>400</v>
      </c>
      <c r="E203" s="31"/>
      <c r="F203" s="189"/>
      <c r="G203" s="33">
        <f t="shared" si="2"/>
        <v>0</v>
      </c>
      <c r="H203" s="198"/>
    </row>
    <row r="204" spans="1:8" s="4" customFormat="1" ht="20.25" x14ac:dyDescent="0.2">
      <c r="A204" s="228" t="s">
        <v>183</v>
      </c>
      <c r="B204" s="228"/>
      <c r="C204" s="51"/>
      <c r="D204" s="98"/>
      <c r="E204" s="98"/>
      <c r="F204" s="98"/>
      <c r="G204" s="98"/>
      <c r="H204" s="198"/>
    </row>
    <row r="205" spans="1:8" s="34" customFormat="1" ht="15.75" customHeight="1" x14ac:dyDescent="0.2">
      <c r="A205" s="38"/>
      <c r="B205" s="156" t="s">
        <v>326</v>
      </c>
      <c r="C205" s="40">
        <v>0.2</v>
      </c>
      <c r="D205" s="100">
        <v>200</v>
      </c>
      <c r="E205" s="31"/>
      <c r="F205" s="189"/>
      <c r="G205" s="33">
        <f t="shared" si="2"/>
        <v>0</v>
      </c>
      <c r="H205" s="198"/>
    </row>
    <row r="206" spans="1:8" s="34" customFormat="1" ht="15.75" customHeight="1" x14ac:dyDescent="0.2">
      <c r="A206" s="38" t="s">
        <v>62</v>
      </c>
      <c r="B206" s="156" t="s">
        <v>63</v>
      </c>
      <c r="C206" s="164">
        <v>0.05</v>
      </c>
      <c r="D206" s="100">
        <v>100</v>
      </c>
      <c r="E206" s="31"/>
      <c r="F206" s="189"/>
      <c r="G206" s="33">
        <f t="shared" si="2"/>
        <v>0</v>
      </c>
      <c r="H206" s="198"/>
    </row>
    <row r="207" spans="1:8" s="34" customFormat="1" ht="15.75" customHeight="1" x14ac:dyDescent="0.2">
      <c r="A207" s="38"/>
      <c r="B207" s="156" t="s">
        <v>64</v>
      </c>
      <c r="C207" s="31">
        <v>0.2</v>
      </c>
      <c r="D207" s="100">
        <v>100</v>
      </c>
      <c r="E207" s="31"/>
      <c r="F207" s="189"/>
      <c r="G207" s="33">
        <f t="shared" si="2"/>
        <v>0</v>
      </c>
      <c r="H207" s="198"/>
    </row>
    <row r="208" spans="1:8" s="39" customFormat="1" ht="15.75" customHeight="1" x14ac:dyDescent="0.2">
      <c r="A208" s="38" t="s">
        <v>65</v>
      </c>
      <c r="B208" s="32" t="s">
        <v>176</v>
      </c>
      <c r="C208" s="31" t="s">
        <v>401</v>
      </c>
      <c r="D208" s="35">
        <v>10</v>
      </c>
      <c r="E208" s="31"/>
      <c r="F208" s="194"/>
      <c r="G208" s="33">
        <f t="shared" si="2"/>
        <v>0</v>
      </c>
      <c r="H208" s="198"/>
    </row>
    <row r="209" spans="1:8" s="34" customFormat="1" ht="15.75" customHeight="1" x14ac:dyDescent="0.2">
      <c r="A209" s="59" t="s">
        <v>66</v>
      </c>
      <c r="B209" s="60" t="s">
        <v>570</v>
      </c>
      <c r="C209" s="61" t="s">
        <v>571</v>
      </c>
      <c r="D209" s="100">
        <v>250</v>
      </c>
      <c r="E209" s="31"/>
      <c r="F209" s="189"/>
      <c r="G209" s="33">
        <f t="shared" si="2"/>
        <v>0</v>
      </c>
      <c r="H209" s="198"/>
    </row>
    <row r="210" spans="1:8" s="34" customFormat="1" ht="15.75" customHeight="1" x14ac:dyDescent="0.2">
      <c r="A210" s="59" t="s">
        <v>67</v>
      </c>
      <c r="B210" s="60" t="s">
        <v>68</v>
      </c>
      <c r="C210" s="61">
        <v>0.2</v>
      </c>
      <c r="D210" s="100">
        <v>50</v>
      </c>
      <c r="E210" s="31"/>
      <c r="F210" s="189"/>
      <c r="G210" s="33">
        <f t="shared" si="2"/>
        <v>0</v>
      </c>
      <c r="H210" s="198"/>
    </row>
    <row r="211" spans="1:8" s="39" customFormat="1" ht="15.75" customHeight="1" x14ac:dyDescent="0.2">
      <c r="A211" s="59" t="s">
        <v>69</v>
      </c>
      <c r="B211" s="62" t="s">
        <v>70</v>
      </c>
      <c r="C211" s="31" t="s">
        <v>400</v>
      </c>
      <c r="D211" s="35">
        <v>10</v>
      </c>
      <c r="E211" s="31"/>
      <c r="F211" s="194"/>
      <c r="G211" s="33">
        <f t="shared" ref="G211" si="3">SUM(D211*E211)</f>
        <v>0</v>
      </c>
      <c r="H211" s="198"/>
    </row>
    <row r="212" spans="1:8" s="11" customFormat="1" ht="28.9" customHeight="1" x14ac:dyDescent="0.2">
      <c r="A212" s="234" t="s">
        <v>15</v>
      </c>
      <c r="B212" s="234"/>
      <c r="C212" s="55"/>
      <c r="D212" s="26"/>
      <c r="E212" s="104"/>
      <c r="F212" s="109"/>
      <c r="G212" s="108">
        <f>SUM(G18:G211)</f>
        <v>0</v>
      </c>
      <c r="H212" s="200"/>
    </row>
    <row r="213" spans="1:8" s="24" customFormat="1" ht="24" customHeight="1" x14ac:dyDescent="0.3">
      <c r="A213" s="247" t="s">
        <v>511</v>
      </c>
      <c r="B213" s="247"/>
      <c r="C213" s="247"/>
      <c r="D213" s="247"/>
      <c r="E213" s="247"/>
      <c r="F213" s="247"/>
      <c r="G213" s="247"/>
      <c r="H213" s="197"/>
    </row>
    <row r="214" spans="1:8" s="20" customFormat="1" ht="29.25" customHeight="1" x14ac:dyDescent="0.2">
      <c r="A214" s="242" t="s">
        <v>181</v>
      </c>
      <c r="B214" s="243"/>
      <c r="C214" s="252" t="s">
        <v>509</v>
      </c>
      <c r="D214" s="253"/>
      <c r="E214" s="154" t="s">
        <v>510</v>
      </c>
      <c r="F214" s="252" t="s">
        <v>502</v>
      </c>
      <c r="G214" s="253"/>
      <c r="H214" s="196"/>
    </row>
    <row r="215" spans="1:8" s="25" customFormat="1" ht="18.75" customHeight="1" x14ac:dyDescent="0.3">
      <c r="A215" s="244" t="s">
        <v>503</v>
      </c>
      <c r="B215" s="244"/>
      <c r="C215" s="240"/>
      <c r="D215" s="241"/>
      <c r="E215" s="151"/>
      <c r="F215" s="250"/>
      <c r="G215" s="251"/>
      <c r="H215" s="197"/>
    </row>
    <row r="216" spans="1:8" s="25" customFormat="1" ht="18.75" customHeight="1" x14ac:dyDescent="0.3">
      <c r="A216" s="244" t="s">
        <v>503</v>
      </c>
      <c r="B216" s="244"/>
      <c r="C216" s="240"/>
      <c r="D216" s="241"/>
      <c r="E216" s="151"/>
      <c r="F216" s="250"/>
      <c r="G216" s="251"/>
      <c r="H216" s="197"/>
    </row>
    <row r="217" spans="1:8" s="20" customFormat="1" ht="18" customHeight="1" x14ac:dyDescent="0.2">
      <c r="A217" s="216" t="s">
        <v>10</v>
      </c>
      <c r="B217" s="216"/>
      <c r="C217" s="158" t="s">
        <v>22</v>
      </c>
      <c r="D217" s="45" t="s">
        <v>19</v>
      </c>
      <c r="E217" s="158" t="s">
        <v>23</v>
      </c>
      <c r="F217" s="260" t="s">
        <v>24</v>
      </c>
      <c r="G217" s="261"/>
      <c r="H217" s="196"/>
    </row>
    <row r="218" spans="1:8" s="25" customFormat="1" ht="18.75" customHeight="1" x14ac:dyDescent="0.3">
      <c r="A218" s="239" t="s">
        <v>500</v>
      </c>
      <c r="B218" s="239"/>
      <c r="C218" s="151" t="s">
        <v>507</v>
      </c>
      <c r="D218" s="254">
        <v>700</v>
      </c>
      <c r="E218" s="254"/>
      <c r="F218" s="256">
        <f>SUM(E218*D218)</f>
        <v>0</v>
      </c>
      <c r="G218" s="257"/>
      <c r="H218" s="197"/>
    </row>
    <row r="219" spans="1:8" s="25" customFormat="1" ht="18.75" customHeight="1" x14ac:dyDescent="0.3">
      <c r="A219" s="239" t="s">
        <v>501</v>
      </c>
      <c r="B219" s="239"/>
      <c r="C219" s="151" t="s">
        <v>508</v>
      </c>
      <c r="D219" s="255"/>
      <c r="E219" s="255"/>
      <c r="F219" s="258"/>
      <c r="G219" s="259"/>
      <c r="H219" s="197"/>
    </row>
    <row r="220" spans="1:8" s="25" customFormat="1" ht="19.149999999999999" customHeight="1" x14ac:dyDescent="0.3">
      <c r="A220" s="237" t="s">
        <v>397</v>
      </c>
      <c r="B220" s="238"/>
      <c r="C220" s="151" t="s">
        <v>506</v>
      </c>
      <c r="D220" s="255"/>
      <c r="E220" s="255"/>
      <c r="F220" s="258"/>
      <c r="G220" s="259"/>
      <c r="H220" s="197"/>
    </row>
    <row r="221" spans="1:8" s="25" customFormat="1" ht="19.149999999999999" customHeight="1" x14ac:dyDescent="0.3">
      <c r="A221" s="156"/>
      <c r="B221" s="156" t="s">
        <v>332</v>
      </c>
      <c r="C221" s="151" t="s">
        <v>504</v>
      </c>
      <c r="D221" s="255"/>
      <c r="E221" s="255"/>
      <c r="F221" s="258"/>
      <c r="G221" s="259"/>
      <c r="H221" s="197"/>
    </row>
    <row r="222" spans="1:8" s="25" customFormat="1" ht="19.149999999999999" customHeight="1" x14ac:dyDescent="0.3">
      <c r="A222" s="156"/>
      <c r="B222" s="156" t="s">
        <v>505</v>
      </c>
      <c r="C222" s="151" t="s">
        <v>504</v>
      </c>
      <c r="D222" s="255"/>
      <c r="E222" s="255"/>
      <c r="F222" s="258"/>
      <c r="G222" s="259"/>
      <c r="H222" s="197"/>
    </row>
    <row r="223" spans="1:8" s="24" customFormat="1" ht="23.25" x14ac:dyDescent="0.3">
      <c r="A223" s="234" t="s">
        <v>15</v>
      </c>
      <c r="B223" s="234"/>
      <c r="C223" s="235"/>
      <c r="D223" s="236"/>
      <c r="E223" s="157"/>
      <c r="F223" s="248">
        <f>SUM(F218)</f>
        <v>0</v>
      </c>
      <c r="G223" s="249"/>
      <c r="H223" s="197"/>
    </row>
    <row r="224" spans="1:8" s="14" customFormat="1" ht="30.6" customHeight="1" x14ac:dyDescent="0.2">
      <c r="A224" s="232" t="s">
        <v>77</v>
      </c>
      <c r="B224" s="232"/>
      <c r="C224" s="225"/>
      <c r="D224" s="226"/>
      <c r="E224" s="227"/>
      <c r="F224" s="195"/>
      <c r="G224" s="30">
        <f>SUM(F223+G212)</f>
        <v>0</v>
      </c>
      <c r="H224" s="196"/>
    </row>
    <row r="225" spans="1:8" s="22" customFormat="1" ht="24.75" customHeight="1" x14ac:dyDescent="0.2">
      <c r="A225" s="245" t="s">
        <v>522</v>
      </c>
      <c r="B225" s="245"/>
      <c r="C225" s="245"/>
      <c r="D225" s="245"/>
      <c r="E225" s="245"/>
      <c r="F225" s="245"/>
      <c r="G225" s="245"/>
      <c r="H225" s="196"/>
    </row>
    <row r="226" spans="1:8" s="18" customFormat="1" ht="20.25" customHeight="1" x14ac:dyDescent="0.2">
      <c r="A226" s="262" t="s">
        <v>512</v>
      </c>
      <c r="B226" s="262"/>
      <c r="C226" s="262"/>
      <c r="D226" s="262"/>
      <c r="E226" s="262"/>
      <c r="F226" s="262"/>
      <c r="G226" s="262"/>
      <c r="H226" s="196"/>
    </row>
    <row r="227" spans="1:8" s="18" customFormat="1" ht="20.25" customHeight="1" x14ac:dyDescent="0.2">
      <c r="A227" s="262" t="s">
        <v>513</v>
      </c>
      <c r="B227" s="262"/>
      <c r="C227" s="262"/>
      <c r="D227" s="262"/>
      <c r="E227" s="262"/>
      <c r="F227" s="262"/>
      <c r="G227" s="262"/>
      <c r="H227" s="196"/>
    </row>
    <row r="228" spans="1:8" s="18" customFormat="1" ht="20.25" customHeight="1" x14ac:dyDescent="0.2">
      <c r="A228" s="262" t="s">
        <v>514</v>
      </c>
      <c r="B228" s="262"/>
      <c r="C228" s="262"/>
      <c r="D228" s="262"/>
      <c r="E228" s="262"/>
      <c r="F228" s="262"/>
      <c r="G228" s="262"/>
      <c r="H228" s="196"/>
    </row>
    <row r="229" spans="1:8" s="18" customFormat="1" ht="20.25" customHeight="1" x14ac:dyDescent="0.2">
      <c r="A229" s="262" t="s">
        <v>515</v>
      </c>
      <c r="B229" s="262"/>
      <c r="C229" s="262"/>
      <c r="D229" s="262"/>
      <c r="E229" s="262"/>
      <c r="F229" s="262"/>
      <c r="G229" s="262"/>
      <c r="H229" s="196"/>
    </row>
    <row r="230" spans="1:8" s="18" customFormat="1" ht="20.25" customHeight="1" x14ac:dyDescent="0.2">
      <c r="A230" s="262" t="s">
        <v>516</v>
      </c>
      <c r="B230" s="262"/>
      <c r="C230" s="262"/>
      <c r="D230" s="262"/>
      <c r="E230" s="262"/>
      <c r="F230" s="262"/>
      <c r="G230" s="262"/>
      <c r="H230" s="196"/>
    </row>
    <row r="231" spans="1:8" s="18" customFormat="1" ht="20.25" customHeight="1" x14ac:dyDescent="0.2">
      <c r="A231" s="262" t="s">
        <v>517</v>
      </c>
      <c r="B231" s="262"/>
      <c r="C231" s="262"/>
      <c r="D231" s="262"/>
      <c r="E231" s="262"/>
      <c r="F231" s="262"/>
      <c r="G231" s="262"/>
      <c r="H231" s="196"/>
    </row>
    <row r="232" spans="1:8" s="18" customFormat="1" ht="20.25" customHeight="1" x14ac:dyDescent="0.2">
      <c r="A232" s="160"/>
      <c r="B232" s="262" t="s">
        <v>367</v>
      </c>
      <c r="C232" s="262"/>
      <c r="D232" s="262"/>
      <c r="E232" s="262"/>
      <c r="F232" s="262"/>
      <c r="G232" s="262"/>
      <c r="H232" s="196"/>
    </row>
    <row r="233" spans="1:8" s="18" customFormat="1" ht="20.25" customHeight="1" x14ac:dyDescent="0.2">
      <c r="A233" s="262" t="s">
        <v>518</v>
      </c>
      <c r="B233" s="262"/>
      <c r="C233" s="262"/>
      <c r="D233" s="262"/>
      <c r="E233" s="262"/>
      <c r="F233" s="262"/>
      <c r="G233" s="262"/>
      <c r="H233" s="196"/>
    </row>
    <row r="234" spans="1:8" s="18" customFormat="1" ht="29.25" customHeight="1" x14ac:dyDescent="0.2">
      <c r="A234" s="160"/>
      <c r="B234" s="262" t="s">
        <v>519</v>
      </c>
      <c r="C234" s="262"/>
      <c r="D234" s="262"/>
      <c r="E234" s="262"/>
      <c r="F234" s="262"/>
      <c r="G234" s="262"/>
      <c r="H234" s="196"/>
    </row>
    <row r="235" spans="1:8" s="18" customFormat="1" ht="23.25" customHeight="1" x14ac:dyDescent="0.2">
      <c r="A235" s="160"/>
      <c r="B235" s="262" t="s">
        <v>520</v>
      </c>
      <c r="C235" s="262"/>
      <c r="D235" s="262"/>
      <c r="E235" s="262"/>
      <c r="F235" s="262"/>
      <c r="G235" s="262"/>
      <c r="H235" s="196"/>
    </row>
    <row r="236" spans="1:8" s="18" customFormat="1" ht="23.25" customHeight="1" x14ac:dyDescent="0.2">
      <c r="A236" s="262" t="s">
        <v>521</v>
      </c>
      <c r="B236" s="262"/>
      <c r="C236" s="262"/>
      <c r="D236" s="262"/>
      <c r="E236" s="262"/>
      <c r="F236" s="262"/>
      <c r="G236" s="262"/>
      <c r="H236" s="196"/>
    </row>
    <row r="237" spans="1:8" s="22" customFormat="1" ht="24.75" customHeight="1" x14ac:dyDescent="0.2">
      <c r="A237" s="245" t="s">
        <v>406</v>
      </c>
      <c r="B237" s="245"/>
      <c r="C237" s="245"/>
      <c r="D237" s="245"/>
      <c r="E237" s="245"/>
      <c r="F237" s="245"/>
      <c r="G237" s="245"/>
      <c r="H237" s="196"/>
    </row>
    <row r="238" spans="1:8" s="116" customFormat="1" ht="21.75" customHeight="1" x14ac:dyDescent="0.3">
      <c r="A238" s="155"/>
      <c r="B238" s="161" t="s">
        <v>156</v>
      </c>
      <c r="C238" s="263" t="s">
        <v>407</v>
      </c>
      <c r="D238" s="263"/>
      <c r="E238" s="263"/>
      <c r="F238" s="263"/>
      <c r="G238" s="263"/>
      <c r="H238" s="197"/>
    </row>
    <row r="239" spans="1:8" s="29" customFormat="1" ht="20.25" x14ac:dyDescent="0.3">
      <c r="A239" s="155"/>
      <c r="B239" s="162" t="s">
        <v>157</v>
      </c>
      <c r="C239" s="264" t="s">
        <v>158</v>
      </c>
      <c r="D239" s="264"/>
      <c r="E239" s="264"/>
      <c r="F239" s="264"/>
      <c r="G239" s="264"/>
      <c r="H239" s="197"/>
    </row>
    <row r="240" spans="1:8" s="29" customFormat="1" ht="20.25" x14ac:dyDescent="0.3">
      <c r="A240" s="155"/>
      <c r="B240" s="162" t="s">
        <v>159</v>
      </c>
      <c r="C240" s="264" t="s">
        <v>160</v>
      </c>
      <c r="D240" s="264"/>
      <c r="E240" s="264"/>
      <c r="F240" s="264"/>
      <c r="G240" s="264"/>
      <c r="H240" s="197"/>
    </row>
    <row r="241" spans="1:8" s="29" customFormat="1" ht="24.75" customHeight="1" x14ac:dyDescent="0.3">
      <c r="A241" s="155"/>
      <c r="B241" s="163" t="s">
        <v>161</v>
      </c>
      <c r="C241" s="265" t="s">
        <v>162</v>
      </c>
      <c r="D241" s="265"/>
      <c r="E241" s="265"/>
      <c r="F241" s="265"/>
      <c r="G241" s="265"/>
      <c r="H241" s="197"/>
    </row>
    <row r="242" spans="1:8" s="2" customFormat="1" ht="23.25" customHeight="1" x14ac:dyDescent="0.2">
      <c r="A242" s="266" t="s">
        <v>180</v>
      </c>
      <c r="B242" s="266"/>
      <c r="C242" s="266"/>
      <c r="D242" s="266"/>
      <c r="E242" s="266"/>
      <c r="F242" s="266"/>
      <c r="G242" s="266"/>
      <c r="H242" s="196"/>
    </row>
    <row r="243" spans="1:8" x14ac:dyDescent="0.2">
      <c r="B243" s="23"/>
      <c r="D243" s="1"/>
      <c r="F243" s="138"/>
      <c r="G243" s="1"/>
    </row>
    <row r="244" spans="1:8" x14ac:dyDescent="0.2">
      <c r="B244" s="23"/>
      <c r="D244" s="1"/>
      <c r="F244" s="138"/>
      <c r="G244" s="1"/>
    </row>
    <row r="245" spans="1:8" x14ac:dyDescent="0.2">
      <c r="B245" s="23"/>
      <c r="D245" s="1"/>
      <c r="F245" s="138"/>
      <c r="G245" s="1"/>
    </row>
    <row r="246" spans="1:8" x14ac:dyDescent="0.2">
      <c r="B246" s="23"/>
      <c r="D246" s="1"/>
      <c r="F246" s="138"/>
      <c r="G246" s="1"/>
    </row>
    <row r="247" spans="1:8" x14ac:dyDescent="0.2">
      <c r="B247" s="23"/>
      <c r="D247" s="1"/>
      <c r="F247" s="138"/>
      <c r="G247" s="1"/>
    </row>
    <row r="248" spans="1:8" x14ac:dyDescent="0.2">
      <c r="B248" s="23"/>
      <c r="D248" s="1"/>
      <c r="F248" s="138"/>
      <c r="G248" s="1"/>
    </row>
    <row r="249" spans="1:8" x14ac:dyDescent="0.2">
      <c r="B249" s="23"/>
      <c r="D249" s="1"/>
      <c r="F249" s="138"/>
      <c r="G249" s="1"/>
    </row>
    <row r="250" spans="1:8" x14ac:dyDescent="0.2">
      <c r="B250" s="23"/>
      <c r="D250" s="1"/>
      <c r="F250" s="138"/>
      <c r="G250" s="1"/>
    </row>
    <row r="251" spans="1:8" x14ac:dyDescent="0.2">
      <c r="B251" s="23"/>
      <c r="D251" s="1"/>
      <c r="F251" s="138"/>
      <c r="G251" s="1"/>
    </row>
    <row r="252" spans="1:8" x14ac:dyDescent="0.2">
      <c r="B252" s="23"/>
      <c r="D252" s="1"/>
      <c r="F252" s="138"/>
      <c r="G252" s="1"/>
    </row>
    <row r="253" spans="1:8" x14ac:dyDescent="0.2">
      <c r="B253" s="23"/>
      <c r="D253" s="1"/>
      <c r="F253" s="138"/>
      <c r="G253" s="1"/>
    </row>
    <row r="254" spans="1:8" x14ac:dyDescent="0.2">
      <c r="B254" s="23"/>
      <c r="D254" s="1"/>
      <c r="F254" s="139"/>
      <c r="G254" s="1"/>
    </row>
    <row r="255" spans="1:8" x14ac:dyDescent="0.2">
      <c r="B255" s="23"/>
      <c r="D255" s="1"/>
      <c r="F255" s="139"/>
      <c r="G255" s="1"/>
    </row>
    <row r="256" spans="1:8" x14ac:dyDescent="0.2">
      <c r="B256" s="23"/>
      <c r="D256" s="1"/>
      <c r="F256" s="139"/>
      <c r="G256" s="1"/>
    </row>
    <row r="257" spans="2:7" x14ac:dyDescent="0.2">
      <c r="B257" s="23"/>
      <c r="D257" s="1"/>
      <c r="F257" s="139"/>
      <c r="G257" s="1"/>
    </row>
    <row r="258" spans="2:7" x14ac:dyDescent="0.2">
      <c r="B258" s="23"/>
      <c r="D258" s="1"/>
      <c r="F258" s="138"/>
      <c r="G258" s="1"/>
    </row>
    <row r="259" spans="2:7" x14ac:dyDescent="0.2">
      <c r="B259" s="23"/>
      <c r="D259" s="1"/>
      <c r="F259" s="140"/>
      <c r="G259" s="1"/>
    </row>
    <row r="260" spans="2:7" x14ac:dyDescent="0.2">
      <c r="B260" s="23"/>
      <c r="D260" s="1"/>
      <c r="F260" s="140"/>
      <c r="G260" s="1"/>
    </row>
    <row r="261" spans="2:7" x14ac:dyDescent="0.2">
      <c r="B261" s="23"/>
      <c r="D261" s="1"/>
      <c r="G261" s="1"/>
    </row>
    <row r="262" spans="2:7" x14ac:dyDescent="0.2">
      <c r="B262" s="23"/>
      <c r="D262" s="1"/>
      <c r="G262" s="1"/>
    </row>
    <row r="263" spans="2:7" x14ac:dyDescent="0.2">
      <c r="B263" s="23"/>
      <c r="D263" s="1"/>
      <c r="G263" s="1"/>
    </row>
    <row r="264" spans="2:7" x14ac:dyDescent="0.2">
      <c r="B264" s="23"/>
      <c r="D264" s="1"/>
      <c r="G264" s="1"/>
    </row>
    <row r="265" spans="2:7" x14ac:dyDescent="0.2">
      <c r="B265" s="23"/>
      <c r="D265" s="1"/>
      <c r="G265" s="1"/>
    </row>
    <row r="266" spans="2:7" x14ac:dyDescent="0.2">
      <c r="B266" s="23"/>
      <c r="D266" s="1"/>
      <c r="G266" s="1"/>
    </row>
    <row r="267" spans="2:7" x14ac:dyDescent="0.2">
      <c r="B267" s="23"/>
      <c r="D267" s="1"/>
      <c r="G267" s="1"/>
    </row>
    <row r="268" spans="2:7" x14ac:dyDescent="0.2">
      <c r="B268" s="23"/>
      <c r="D268" s="1"/>
      <c r="G268" s="1"/>
    </row>
    <row r="269" spans="2:7" x14ac:dyDescent="0.2">
      <c r="B269" s="23"/>
      <c r="D269" s="1"/>
      <c r="G269" s="1"/>
    </row>
    <row r="270" spans="2:7" x14ac:dyDescent="0.2">
      <c r="B270" s="23"/>
      <c r="D270" s="1"/>
      <c r="G270" s="1"/>
    </row>
    <row r="271" spans="2:7" x14ac:dyDescent="0.2">
      <c r="B271" s="23"/>
      <c r="D271" s="1"/>
      <c r="G271" s="1"/>
    </row>
    <row r="272" spans="2:7" x14ac:dyDescent="0.2">
      <c r="B272" s="23"/>
      <c r="D272" s="1"/>
      <c r="G272" s="1"/>
    </row>
    <row r="273" spans="2:7" x14ac:dyDescent="0.2">
      <c r="B273" s="23"/>
      <c r="D273" s="1"/>
      <c r="G273" s="1"/>
    </row>
    <row r="274" spans="2:7" x14ac:dyDescent="0.2">
      <c r="B274" s="23"/>
      <c r="D274" s="1"/>
      <c r="G274" s="1"/>
    </row>
    <row r="275" spans="2:7" x14ac:dyDescent="0.2">
      <c r="B275" s="23"/>
      <c r="D275" s="1"/>
      <c r="G275" s="1"/>
    </row>
    <row r="276" spans="2:7" x14ac:dyDescent="0.2">
      <c r="B276" s="23"/>
      <c r="D276" s="1"/>
      <c r="G276" s="1"/>
    </row>
    <row r="277" spans="2:7" x14ac:dyDescent="0.2">
      <c r="B277" s="23"/>
      <c r="D277" s="1"/>
      <c r="G277" s="1"/>
    </row>
    <row r="278" spans="2:7" x14ac:dyDescent="0.2">
      <c r="B278" s="23"/>
      <c r="D278" s="1"/>
      <c r="G278" s="1"/>
    </row>
    <row r="279" spans="2:7" x14ac:dyDescent="0.2">
      <c r="B279" s="23"/>
      <c r="D279" s="1"/>
      <c r="G279" s="1"/>
    </row>
    <row r="280" spans="2:7" x14ac:dyDescent="0.2">
      <c r="B280" s="23"/>
      <c r="D280" s="1"/>
      <c r="G280" s="1"/>
    </row>
    <row r="281" spans="2:7" x14ac:dyDescent="0.2">
      <c r="B281" s="23"/>
      <c r="D281" s="1"/>
      <c r="G281" s="1"/>
    </row>
    <row r="282" spans="2:7" x14ac:dyDescent="0.2">
      <c r="B282" s="23"/>
      <c r="D282" s="1"/>
      <c r="G282" s="1"/>
    </row>
    <row r="283" spans="2:7" x14ac:dyDescent="0.2">
      <c r="B283" s="23"/>
      <c r="D283" s="1"/>
      <c r="G283" s="1"/>
    </row>
    <row r="284" spans="2:7" x14ac:dyDescent="0.2">
      <c r="B284" s="23"/>
      <c r="D284" s="1"/>
      <c r="G284" s="1"/>
    </row>
    <row r="285" spans="2:7" x14ac:dyDescent="0.2">
      <c r="B285" s="23"/>
      <c r="D285" s="1"/>
      <c r="G285" s="1"/>
    </row>
    <row r="286" spans="2:7" x14ac:dyDescent="0.2">
      <c r="B286" s="23"/>
      <c r="D286" s="1"/>
      <c r="G286" s="1"/>
    </row>
  </sheetData>
  <sortState ref="B18:G24">
    <sortCondition ref="D18:D24"/>
  </sortState>
  <mergeCells count="88">
    <mergeCell ref="C240:G240"/>
    <mergeCell ref="C241:G241"/>
    <mergeCell ref="A242:G242"/>
    <mergeCell ref="A226:G226"/>
    <mergeCell ref="A227:G227"/>
    <mergeCell ref="A228:G228"/>
    <mergeCell ref="A229:G229"/>
    <mergeCell ref="A230:G230"/>
    <mergeCell ref="A231:G231"/>
    <mergeCell ref="B232:G232"/>
    <mergeCell ref="A233:G233"/>
    <mergeCell ref="B234:G234"/>
    <mergeCell ref="B235:G235"/>
    <mergeCell ref="A236:G236"/>
    <mergeCell ref="A237:G237"/>
    <mergeCell ref="C238:G238"/>
    <mergeCell ref="C239:G239"/>
    <mergeCell ref="A225:G225"/>
    <mergeCell ref="A186:B186"/>
    <mergeCell ref="A187:B187"/>
    <mergeCell ref="A194:B194"/>
    <mergeCell ref="A213:G213"/>
    <mergeCell ref="F223:G223"/>
    <mergeCell ref="F215:G215"/>
    <mergeCell ref="F216:G216"/>
    <mergeCell ref="C214:D214"/>
    <mergeCell ref="D218:D222"/>
    <mergeCell ref="E218:E222"/>
    <mergeCell ref="F218:G222"/>
    <mergeCell ref="F217:G217"/>
    <mergeCell ref="F214:G214"/>
    <mergeCell ref="A151:B151"/>
    <mergeCell ref="A212:B212"/>
    <mergeCell ref="A161:B161"/>
    <mergeCell ref="A173:B173"/>
    <mergeCell ref="A119:B119"/>
    <mergeCell ref="A124:B124"/>
    <mergeCell ref="A131:B131"/>
    <mergeCell ref="A143:B143"/>
    <mergeCell ref="C224:E224"/>
    <mergeCell ref="A204:B204"/>
    <mergeCell ref="A158:B158"/>
    <mergeCell ref="A199:B199"/>
    <mergeCell ref="A224:B224"/>
    <mergeCell ref="A223:B223"/>
    <mergeCell ref="C223:D223"/>
    <mergeCell ref="A217:B217"/>
    <mergeCell ref="A220:B220"/>
    <mergeCell ref="A218:B218"/>
    <mergeCell ref="C215:D215"/>
    <mergeCell ref="A219:B219"/>
    <mergeCell ref="C216:D216"/>
    <mergeCell ref="A214:B214"/>
    <mergeCell ref="A215:B215"/>
    <mergeCell ref="A216:B216"/>
    <mergeCell ref="C1:G1"/>
    <mergeCell ref="A2:B2"/>
    <mergeCell ref="C2:G1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11:B111"/>
    <mergeCell ref="A118:B118"/>
    <mergeCell ref="A49:B49"/>
    <mergeCell ref="A79:B79"/>
    <mergeCell ref="A87:B87"/>
    <mergeCell ref="A98:B98"/>
    <mergeCell ref="A99:B99"/>
    <mergeCell ref="A106:B106"/>
    <mergeCell ref="A60:B60"/>
    <mergeCell ref="A25:B25"/>
    <mergeCell ref="A34:B34"/>
    <mergeCell ref="A38:B38"/>
    <mergeCell ref="A64:B64"/>
    <mergeCell ref="A72:B72"/>
    <mergeCell ref="A39:B39"/>
    <mergeCell ref="A13:G13"/>
    <mergeCell ref="A14:B14"/>
    <mergeCell ref="A15:B15"/>
    <mergeCell ref="A16:B16"/>
    <mergeCell ref="A17:B17"/>
  </mergeCells>
  <phoneticPr fontId="0" type="noConversion"/>
  <pageMargins left="0.25" right="0.25" top="0.75" bottom="0.75" header="0.3" footer="0.3"/>
  <pageSetup paperSize="9" scale="54" fitToHeight="0" orientation="landscape" r:id="rId1"/>
  <rowBreaks count="5" manualBreakCount="5">
    <brk id="45" min="1" max="6" man="1"/>
    <brk id="86" min="1" max="6" man="1"/>
    <brk id="123" min="1" max="6" man="1"/>
    <brk id="160" min="1" max="6" man="1"/>
    <brk id="198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C75"/>
    <pageSetUpPr fitToPage="1"/>
  </sheetPr>
  <dimension ref="A1:H139"/>
  <sheetViews>
    <sheetView tabSelected="1" view="pageBreakPreview" topLeftCell="B1" zoomScale="80" zoomScaleNormal="100" zoomScaleSheetLayoutView="80" workbookViewId="0">
      <selection activeCell="A13" sqref="A13:G13"/>
    </sheetView>
  </sheetViews>
  <sheetFormatPr defaultRowHeight="12.75" x14ac:dyDescent="0.2"/>
  <cols>
    <col min="1" max="1" width="10.7109375" hidden="1" customWidth="1"/>
    <col min="2" max="2" width="136.28515625" customWidth="1"/>
    <col min="3" max="3" width="20.140625" customWidth="1"/>
    <col min="4" max="4" width="17.28515625" customWidth="1"/>
    <col min="5" max="5" width="15" customWidth="1"/>
    <col min="6" max="6" width="23.28515625" customWidth="1"/>
    <col min="7" max="7" width="23.42578125" customWidth="1"/>
    <col min="8" max="8" width="17.42578125" customWidth="1"/>
  </cols>
  <sheetData>
    <row r="1" spans="1:8" s="44" customFormat="1" ht="23.25" customHeight="1" x14ac:dyDescent="0.2">
      <c r="A1" s="102"/>
      <c r="B1" s="103"/>
      <c r="C1" s="220" t="s">
        <v>177</v>
      </c>
      <c r="D1" s="220"/>
      <c r="E1" s="220"/>
      <c r="F1" s="220"/>
      <c r="G1" s="220"/>
    </row>
    <row r="2" spans="1:8" s="9" customFormat="1" ht="21.75" customHeight="1" x14ac:dyDescent="0.2">
      <c r="A2" s="221" t="s">
        <v>437</v>
      </c>
      <c r="B2" s="221"/>
      <c r="C2" s="222"/>
      <c r="D2" s="222"/>
      <c r="E2" s="222"/>
      <c r="F2" s="222"/>
      <c r="G2" s="222"/>
    </row>
    <row r="3" spans="1:8" s="9" customFormat="1" ht="21.75" customHeight="1" x14ac:dyDescent="0.2">
      <c r="A3" s="221" t="s">
        <v>41</v>
      </c>
      <c r="B3" s="221"/>
      <c r="C3" s="222"/>
      <c r="D3" s="222"/>
      <c r="E3" s="222"/>
      <c r="F3" s="222"/>
      <c r="G3" s="222"/>
    </row>
    <row r="4" spans="1:8" s="9" customFormat="1" ht="21.75" customHeight="1" x14ac:dyDescent="0.2">
      <c r="A4" s="221" t="s">
        <v>42</v>
      </c>
      <c r="B4" s="221"/>
      <c r="C4" s="222"/>
      <c r="D4" s="222"/>
      <c r="E4" s="222"/>
      <c r="F4" s="222"/>
      <c r="G4" s="222"/>
    </row>
    <row r="5" spans="1:8" s="9" customFormat="1" ht="21.75" customHeight="1" x14ac:dyDescent="0.2">
      <c r="A5" s="221" t="s">
        <v>43</v>
      </c>
      <c r="B5" s="221"/>
      <c r="C5" s="222"/>
      <c r="D5" s="222"/>
      <c r="E5" s="222"/>
      <c r="F5" s="222"/>
      <c r="G5" s="222"/>
    </row>
    <row r="6" spans="1:8" s="9" customFormat="1" ht="21.75" customHeight="1" x14ac:dyDescent="0.2">
      <c r="A6" s="221" t="s">
        <v>44</v>
      </c>
      <c r="B6" s="221"/>
      <c r="C6" s="222"/>
      <c r="D6" s="222"/>
      <c r="E6" s="222"/>
      <c r="F6" s="222"/>
      <c r="G6" s="222"/>
    </row>
    <row r="7" spans="1:8" s="9" customFormat="1" ht="21.75" customHeight="1" x14ac:dyDescent="0.2">
      <c r="A7" s="221" t="s">
        <v>360</v>
      </c>
      <c r="B7" s="221"/>
      <c r="C7" s="222"/>
      <c r="D7" s="222"/>
      <c r="E7" s="222"/>
      <c r="F7" s="222"/>
      <c r="G7" s="222"/>
    </row>
    <row r="8" spans="1:8" s="9" customFormat="1" ht="21.75" customHeight="1" x14ac:dyDescent="0.2">
      <c r="A8" s="221" t="s">
        <v>45</v>
      </c>
      <c r="B8" s="221"/>
      <c r="C8" s="222"/>
      <c r="D8" s="222"/>
      <c r="E8" s="222"/>
      <c r="F8" s="222"/>
      <c r="G8" s="222"/>
    </row>
    <row r="9" spans="1:8" s="9" customFormat="1" ht="21.75" customHeight="1" x14ac:dyDescent="0.2">
      <c r="A9" s="223" t="s">
        <v>182</v>
      </c>
      <c r="B9" s="223"/>
      <c r="C9" s="222"/>
      <c r="D9" s="222"/>
      <c r="E9" s="222"/>
      <c r="F9" s="222"/>
      <c r="G9" s="222"/>
    </row>
    <row r="10" spans="1:8" s="9" customFormat="1" ht="21.75" customHeight="1" x14ac:dyDescent="0.2">
      <c r="A10" s="223" t="s">
        <v>171</v>
      </c>
      <c r="B10" s="223"/>
      <c r="C10" s="222"/>
      <c r="D10" s="222"/>
      <c r="E10" s="222"/>
      <c r="F10" s="222"/>
      <c r="G10" s="222"/>
    </row>
    <row r="11" spans="1:8" s="9" customFormat="1" ht="21.75" customHeight="1" x14ac:dyDescent="0.2">
      <c r="A11" s="223" t="s">
        <v>358</v>
      </c>
      <c r="B11" s="223"/>
      <c r="C11" s="222"/>
      <c r="D11" s="222"/>
      <c r="E11" s="222"/>
      <c r="F11" s="222"/>
      <c r="G11" s="222"/>
    </row>
    <row r="12" spans="1:8" s="9" customFormat="1" ht="21.75" customHeight="1" x14ac:dyDescent="0.2">
      <c r="A12" s="224" t="s">
        <v>395</v>
      </c>
      <c r="B12" s="223"/>
      <c r="C12" s="222"/>
      <c r="D12" s="222"/>
      <c r="E12" s="222"/>
      <c r="F12" s="222"/>
      <c r="G12" s="222"/>
    </row>
    <row r="13" spans="1:8" s="19" customFormat="1" ht="25.5" customHeight="1" x14ac:dyDescent="0.2">
      <c r="A13" s="269" t="s">
        <v>481</v>
      </c>
      <c r="B13" s="270"/>
      <c r="C13" s="270"/>
      <c r="D13" s="270"/>
      <c r="E13" s="270"/>
      <c r="F13" s="270"/>
      <c r="G13" s="271"/>
    </row>
    <row r="14" spans="1:8" s="20" customFormat="1" ht="20.25" customHeight="1" x14ac:dyDescent="0.2">
      <c r="A14" s="216" t="s">
        <v>10</v>
      </c>
      <c r="B14" s="216"/>
      <c r="C14" s="158" t="s">
        <v>22</v>
      </c>
      <c r="D14" s="45" t="s">
        <v>19</v>
      </c>
      <c r="E14" s="158" t="s">
        <v>23</v>
      </c>
      <c r="F14" s="201" t="s">
        <v>628</v>
      </c>
      <c r="G14" s="158" t="s">
        <v>24</v>
      </c>
      <c r="H14" s="196" t="s">
        <v>626</v>
      </c>
    </row>
    <row r="15" spans="1:8" s="20" customFormat="1" ht="18" customHeight="1" x14ac:dyDescent="0.2">
      <c r="A15" s="217" t="s">
        <v>11</v>
      </c>
      <c r="B15" s="217"/>
      <c r="C15" s="159" t="s">
        <v>12</v>
      </c>
      <c r="D15" s="159" t="s">
        <v>13</v>
      </c>
      <c r="E15" s="159" t="s">
        <v>14</v>
      </c>
      <c r="F15" s="184" t="s">
        <v>629</v>
      </c>
      <c r="G15" s="159" t="s">
        <v>13</v>
      </c>
      <c r="H15" s="196" t="s">
        <v>627</v>
      </c>
    </row>
    <row r="16" spans="1:8" s="3" customFormat="1" ht="19.5" customHeight="1" x14ac:dyDescent="0.2">
      <c r="A16" s="272" t="s">
        <v>333</v>
      </c>
      <c r="B16" s="272"/>
      <c r="C16" s="57"/>
      <c r="D16" s="58"/>
      <c r="E16" s="56"/>
      <c r="F16" s="58"/>
      <c r="G16" s="71"/>
    </row>
    <row r="17" spans="1:7" s="2" customFormat="1" ht="17.25" customHeight="1" x14ac:dyDescent="0.2">
      <c r="A17" s="59"/>
      <c r="B17" s="62" t="s">
        <v>459</v>
      </c>
      <c r="C17" s="62">
        <v>20</v>
      </c>
      <c r="D17" s="105">
        <v>90</v>
      </c>
      <c r="E17" s="62"/>
      <c r="F17" s="33"/>
      <c r="G17" s="105">
        <f>SUM(E17*D17)</f>
        <v>0</v>
      </c>
    </row>
    <row r="18" spans="1:7" s="2" customFormat="1" ht="17.25" customHeight="1" x14ac:dyDescent="0.2">
      <c r="A18" s="59"/>
      <c r="B18" s="131" t="s">
        <v>470</v>
      </c>
      <c r="C18" s="62">
        <v>30</v>
      </c>
      <c r="D18" s="147">
        <v>90</v>
      </c>
      <c r="E18" s="62"/>
      <c r="F18" s="146"/>
      <c r="G18" s="105">
        <f t="shared" ref="G18:G81" si="0">SUM(E18*D18)</f>
        <v>0</v>
      </c>
    </row>
    <row r="19" spans="1:7" s="2" customFormat="1" ht="17.25" customHeight="1" x14ac:dyDescent="0.2">
      <c r="A19" s="59"/>
      <c r="B19" s="62" t="s">
        <v>458</v>
      </c>
      <c r="C19" s="62">
        <v>30</v>
      </c>
      <c r="D19" s="105">
        <v>100</v>
      </c>
      <c r="E19" s="62"/>
      <c r="F19" s="33"/>
      <c r="G19" s="105">
        <f t="shared" si="0"/>
        <v>0</v>
      </c>
    </row>
    <row r="20" spans="1:7" s="34" customFormat="1" ht="17.25" customHeight="1" x14ac:dyDescent="0.2">
      <c r="A20" s="38" t="s">
        <v>460</v>
      </c>
      <c r="B20" s="32" t="s">
        <v>469</v>
      </c>
      <c r="C20" s="32">
        <v>35</v>
      </c>
      <c r="D20" s="8">
        <v>100</v>
      </c>
      <c r="E20" s="62"/>
      <c r="F20" s="146"/>
      <c r="G20" s="105">
        <f t="shared" si="0"/>
        <v>0</v>
      </c>
    </row>
    <row r="21" spans="1:7" s="34" customFormat="1" ht="17.25" customHeight="1" x14ac:dyDescent="0.2">
      <c r="A21" s="59"/>
      <c r="B21" s="62" t="s">
        <v>461</v>
      </c>
      <c r="C21" s="62">
        <v>30</v>
      </c>
      <c r="D21" s="105">
        <v>150</v>
      </c>
      <c r="E21" s="62"/>
      <c r="F21" s="33"/>
      <c r="G21" s="105">
        <f t="shared" si="0"/>
        <v>0</v>
      </c>
    </row>
    <row r="22" spans="1:7" s="34" customFormat="1" ht="17.25" customHeight="1" x14ac:dyDescent="0.2">
      <c r="A22" s="59"/>
      <c r="B22" s="113" t="s">
        <v>403</v>
      </c>
      <c r="C22" s="61">
        <v>30</v>
      </c>
      <c r="D22" s="147">
        <v>200</v>
      </c>
      <c r="E22" s="62"/>
      <c r="F22" s="146"/>
      <c r="G22" s="105">
        <f t="shared" si="0"/>
        <v>0</v>
      </c>
    </row>
    <row r="23" spans="1:7" s="34" customFormat="1" ht="17.25" customHeight="1" x14ac:dyDescent="0.2">
      <c r="A23" s="59"/>
      <c r="B23" s="131" t="s">
        <v>468</v>
      </c>
      <c r="C23" s="62">
        <v>25</v>
      </c>
      <c r="D23" s="147">
        <v>200</v>
      </c>
      <c r="E23" s="62"/>
      <c r="F23" s="132"/>
      <c r="G23" s="105">
        <f t="shared" si="0"/>
        <v>0</v>
      </c>
    </row>
    <row r="24" spans="1:7" s="34" customFormat="1" ht="17.25" customHeight="1" x14ac:dyDescent="0.2">
      <c r="A24" s="38"/>
      <c r="B24" s="32" t="s">
        <v>414</v>
      </c>
      <c r="C24" s="32">
        <v>35</v>
      </c>
      <c r="D24" s="8">
        <v>200</v>
      </c>
      <c r="E24" s="62"/>
      <c r="F24" s="146"/>
      <c r="G24" s="105">
        <f t="shared" si="0"/>
        <v>0</v>
      </c>
    </row>
    <row r="25" spans="1:7" s="34" customFormat="1" ht="17.25" customHeight="1" x14ac:dyDescent="0.2">
      <c r="A25" s="272" t="s">
        <v>415</v>
      </c>
      <c r="B25" s="272"/>
      <c r="C25" s="57"/>
      <c r="D25" s="98"/>
      <c r="E25" s="98"/>
      <c r="F25" s="98"/>
      <c r="G25" s="98"/>
    </row>
    <row r="26" spans="1:7" s="34" customFormat="1" ht="17.25" customHeight="1" x14ac:dyDescent="0.2">
      <c r="A26" s="59"/>
      <c r="B26" s="131" t="s">
        <v>416</v>
      </c>
      <c r="C26" s="62">
        <v>30</v>
      </c>
      <c r="D26" s="147">
        <v>90</v>
      </c>
      <c r="E26" s="62"/>
      <c r="F26" s="132"/>
      <c r="G26" s="105">
        <f t="shared" si="0"/>
        <v>0</v>
      </c>
    </row>
    <row r="27" spans="1:7" s="34" customFormat="1" ht="17.25" customHeight="1" x14ac:dyDescent="0.2">
      <c r="A27" s="59"/>
      <c r="B27" s="62" t="s">
        <v>404</v>
      </c>
      <c r="C27" s="62">
        <v>15</v>
      </c>
      <c r="D27" s="147">
        <v>90</v>
      </c>
      <c r="E27" s="62"/>
      <c r="F27" s="132"/>
      <c r="G27" s="105">
        <f t="shared" si="0"/>
        <v>0</v>
      </c>
    </row>
    <row r="28" spans="1:7" s="34" customFormat="1" ht="17.25" customHeight="1" x14ac:dyDescent="0.2">
      <c r="A28" s="59"/>
      <c r="B28" s="131" t="s">
        <v>417</v>
      </c>
      <c r="C28" s="62">
        <v>30</v>
      </c>
      <c r="D28" s="147">
        <v>90</v>
      </c>
      <c r="E28" s="62"/>
      <c r="F28" s="132"/>
      <c r="G28" s="105">
        <f t="shared" si="0"/>
        <v>0</v>
      </c>
    </row>
    <row r="29" spans="1:7" s="34" customFormat="1" ht="17.25" customHeight="1" x14ac:dyDescent="0.2">
      <c r="A29" s="59"/>
      <c r="B29" s="131" t="s">
        <v>478</v>
      </c>
      <c r="C29" s="62">
        <v>40</v>
      </c>
      <c r="D29" s="147">
        <v>100</v>
      </c>
      <c r="E29" s="62"/>
      <c r="F29" s="132"/>
      <c r="G29" s="105">
        <f t="shared" si="0"/>
        <v>0</v>
      </c>
    </row>
    <row r="30" spans="1:7" s="34" customFormat="1" ht="17.25" customHeight="1" x14ac:dyDescent="0.2">
      <c r="A30" s="59"/>
      <c r="B30" s="113" t="s">
        <v>462</v>
      </c>
      <c r="C30" s="62">
        <v>35</v>
      </c>
      <c r="D30" s="147">
        <v>120</v>
      </c>
      <c r="E30" s="62"/>
      <c r="F30" s="132"/>
      <c r="G30" s="105">
        <f t="shared" si="0"/>
        <v>0</v>
      </c>
    </row>
    <row r="31" spans="1:7" s="34" customFormat="1" ht="17.25" customHeight="1" x14ac:dyDescent="0.2">
      <c r="A31" s="59"/>
      <c r="B31" s="131" t="s">
        <v>477</v>
      </c>
      <c r="C31" s="62">
        <v>35</v>
      </c>
      <c r="D31" s="147">
        <v>130</v>
      </c>
      <c r="E31" s="62"/>
      <c r="F31" s="132"/>
      <c r="G31" s="105">
        <f t="shared" si="0"/>
        <v>0</v>
      </c>
    </row>
    <row r="32" spans="1:7" s="3" customFormat="1" ht="17.25" customHeight="1" x14ac:dyDescent="0.2">
      <c r="A32" s="272" t="s">
        <v>334</v>
      </c>
      <c r="B32" s="272"/>
      <c r="C32" s="57"/>
      <c r="D32" s="98"/>
      <c r="E32" s="98"/>
      <c r="F32" s="98"/>
      <c r="G32" s="98"/>
    </row>
    <row r="33" spans="1:7" s="2" customFormat="1" ht="17.25" customHeight="1" x14ac:dyDescent="0.2">
      <c r="A33" s="59" t="s">
        <v>184</v>
      </c>
      <c r="B33" s="131" t="s">
        <v>418</v>
      </c>
      <c r="C33" s="62">
        <v>25</v>
      </c>
      <c r="D33" s="147">
        <v>100</v>
      </c>
      <c r="E33" s="62"/>
      <c r="F33" s="132"/>
      <c r="G33" s="105">
        <f t="shared" si="0"/>
        <v>0</v>
      </c>
    </row>
    <row r="34" spans="1:7" s="2" customFormat="1" ht="17.25" customHeight="1" x14ac:dyDescent="0.2">
      <c r="A34" s="59" t="s">
        <v>464</v>
      </c>
      <c r="B34" s="62" t="s">
        <v>463</v>
      </c>
      <c r="C34" s="62">
        <v>25</v>
      </c>
      <c r="D34" s="105">
        <v>100</v>
      </c>
      <c r="E34" s="62"/>
      <c r="F34" s="33"/>
      <c r="G34" s="105">
        <f t="shared" si="0"/>
        <v>0</v>
      </c>
    </row>
    <row r="35" spans="1:7" s="34" customFormat="1" ht="17.25" customHeight="1" x14ac:dyDescent="0.2">
      <c r="A35" s="59" t="s">
        <v>184</v>
      </c>
      <c r="B35" s="62" t="s">
        <v>479</v>
      </c>
      <c r="C35" s="62">
        <v>30</v>
      </c>
      <c r="D35" s="105">
        <v>100</v>
      </c>
      <c r="E35" s="62"/>
      <c r="F35" s="33"/>
      <c r="G35" s="105">
        <f t="shared" si="0"/>
        <v>0</v>
      </c>
    </row>
    <row r="36" spans="1:7" s="34" customFormat="1" ht="17.25" customHeight="1" x14ac:dyDescent="0.2">
      <c r="A36" s="59"/>
      <c r="B36" s="89" t="s">
        <v>465</v>
      </c>
      <c r="C36" s="61">
        <v>20</v>
      </c>
      <c r="D36" s="147">
        <v>120</v>
      </c>
      <c r="E36" s="62"/>
      <c r="F36" s="132"/>
      <c r="G36" s="105">
        <f t="shared" si="0"/>
        <v>0</v>
      </c>
    </row>
    <row r="37" spans="1:7" s="34" customFormat="1" ht="17.25" customHeight="1" x14ac:dyDescent="0.2">
      <c r="A37" s="59" t="s">
        <v>189</v>
      </c>
      <c r="B37" s="131" t="s">
        <v>493</v>
      </c>
      <c r="C37" s="62">
        <v>35</v>
      </c>
      <c r="D37" s="147">
        <v>120</v>
      </c>
      <c r="E37" s="62"/>
      <c r="F37" s="132"/>
      <c r="G37" s="105">
        <f t="shared" si="0"/>
        <v>0</v>
      </c>
    </row>
    <row r="38" spans="1:7" s="34" customFormat="1" ht="17.25" customHeight="1" x14ac:dyDescent="0.2">
      <c r="A38" s="59" t="s">
        <v>192</v>
      </c>
      <c r="B38" s="133" t="s">
        <v>494</v>
      </c>
      <c r="C38" s="61">
        <v>35</v>
      </c>
      <c r="D38" s="147">
        <v>120</v>
      </c>
      <c r="E38" s="62"/>
      <c r="F38" s="132"/>
      <c r="G38" s="105">
        <f t="shared" si="0"/>
        <v>0</v>
      </c>
    </row>
    <row r="39" spans="1:7" s="34" customFormat="1" ht="17.25" customHeight="1" x14ac:dyDescent="0.2">
      <c r="A39" s="59" t="s">
        <v>190</v>
      </c>
      <c r="B39" s="131" t="s">
        <v>419</v>
      </c>
      <c r="C39" s="62">
        <v>35</v>
      </c>
      <c r="D39" s="147">
        <v>160</v>
      </c>
      <c r="E39" s="62"/>
      <c r="F39" s="132"/>
      <c r="G39" s="105">
        <f t="shared" si="0"/>
        <v>0</v>
      </c>
    </row>
    <row r="40" spans="1:7" s="3" customFormat="1" ht="17.25" customHeight="1" x14ac:dyDescent="0.2">
      <c r="A40" s="272" t="s">
        <v>488</v>
      </c>
      <c r="B40" s="272"/>
      <c r="C40" s="57"/>
      <c r="D40" s="98"/>
      <c r="E40" s="98"/>
      <c r="F40" s="98"/>
      <c r="G40" s="98"/>
    </row>
    <row r="41" spans="1:7" s="4" customFormat="1" ht="17.25" customHeight="1" x14ac:dyDescent="0.2">
      <c r="A41" s="59"/>
      <c r="B41" s="89" t="s">
        <v>423</v>
      </c>
      <c r="C41" s="61">
        <v>70</v>
      </c>
      <c r="D41" s="147">
        <v>250</v>
      </c>
      <c r="E41" s="62"/>
      <c r="F41" s="132"/>
      <c r="G41" s="105">
        <f t="shared" si="0"/>
        <v>0</v>
      </c>
    </row>
    <row r="42" spans="1:7" s="4" customFormat="1" ht="17.25" customHeight="1" x14ac:dyDescent="0.2">
      <c r="A42" s="59"/>
      <c r="B42" s="89" t="s">
        <v>486</v>
      </c>
      <c r="C42" s="61">
        <v>70</v>
      </c>
      <c r="D42" s="147">
        <v>300</v>
      </c>
      <c r="E42" s="62"/>
      <c r="F42" s="132"/>
      <c r="G42" s="105">
        <f t="shared" si="0"/>
        <v>0</v>
      </c>
    </row>
    <row r="43" spans="1:7" s="4" customFormat="1" ht="17.25" customHeight="1" x14ac:dyDescent="0.2">
      <c r="A43" s="59"/>
      <c r="B43" s="89" t="s">
        <v>422</v>
      </c>
      <c r="C43" s="61">
        <v>75</v>
      </c>
      <c r="D43" s="147">
        <v>350</v>
      </c>
      <c r="E43" s="62"/>
      <c r="F43" s="132"/>
      <c r="G43" s="105">
        <f t="shared" si="0"/>
        <v>0</v>
      </c>
    </row>
    <row r="44" spans="1:7" s="3" customFormat="1" ht="17.25" customHeight="1" x14ac:dyDescent="0.2">
      <c r="A44" s="272" t="s">
        <v>487</v>
      </c>
      <c r="B44" s="272"/>
      <c r="C44" s="57"/>
      <c r="D44" s="98"/>
      <c r="E44" s="98"/>
      <c r="F44" s="98"/>
      <c r="G44" s="98"/>
    </row>
    <row r="45" spans="1:7" s="4" customFormat="1" ht="17.25" customHeight="1" x14ac:dyDescent="0.2">
      <c r="A45" s="59"/>
      <c r="B45" s="89" t="s">
        <v>421</v>
      </c>
      <c r="C45" s="61">
        <v>40</v>
      </c>
      <c r="D45" s="147">
        <v>250</v>
      </c>
      <c r="E45" s="62"/>
      <c r="F45" s="132"/>
      <c r="G45" s="105">
        <f t="shared" si="0"/>
        <v>0</v>
      </c>
    </row>
    <row r="46" spans="1:7" s="4" customFormat="1" ht="17.25" customHeight="1" x14ac:dyDescent="0.2">
      <c r="A46" s="59"/>
      <c r="B46" s="89" t="s">
        <v>480</v>
      </c>
      <c r="C46" s="61">
        <v>40</v>
      </c>
      <c r="D46" s="147">
        <v>300</v>
      </c>
      <c r="E46" s="62"/>
      <c r="F46" s="132"/>
      <c r="G46" s="105">
        <f t="shared" si="0"/>
        <v>0</v>
      </c>
    </row>
    <row r="47" spans="1:7" s="4" customFormat="1" ht="17.25" customHeight="1" x14ac:dyDescent="0.2">
      <c r="A47" s="59" t="s">
        <v>405</v>
      </c>
      <c r="B47" s="89" t="s">
        <v>420</v>
      </c>
      <c r="C47" s="61">
        <v>40</v>
      </c>
      <c r="D47" s="147">
        <v>380</v>
      </c>
      <c r="E47" s="62"/>
      <c r="F47" s="132"/>
      <c r="G47" s="105">
        <f t="shared" si="0"/>
        <v>0</v>
      </c>
    </row>
    <row r="48" spans="1:7" s="3" customFormat="1" ht="17.25" customHeight="1" x14ac:dyDescent="0.2">
      <c r="A48" s="272" t="s">
        <v>489</v>
      </c>
      <c r="B48" s="272"/>
      <c r="C48" s="57"/>
      <c r="D48" s="98"/>
      <c r="E48" s="98"/>
      <c r="F48" s="98"/>
      <c r="G48" s="98"/>
    </row>
    <row r="49" spans="1:7" s="4" customFormat="1" ht="17.25" customHeight="1" x14ac:dyDescent="0.2">
      <c r="A49" s="59" t="s">
        <v>405</v>
      </c>
      <c r="B49" s="131" t="s">
        <v>426</v>
      </c>
      <c r="C49" s="62">
        <v>45</v>
      </c>
      <c r="D49" s="147">
        <v>100</v>
      </c>
      <c r="E49" s="62"/>
      <c r="F49" s="132"/>
      <c r="G49" s="105">
        <f t="shared" si="0"/>
        <v>0</v>
      </c>
    </row>
    <row r="50" spans="1:7" s="34" customFormat="1" ht="17.25" customHeight="1" x14ac:dyDescent="0.2">
      <c r="A50" s="59" t="s">
        <v>192</v>
      </c>
      <c r="B50" s="89" t="s">
        <v>424</v>
      </c>
      <c r="C50" s="61">
        <v>50</v>
      </c>
      <c r="D50" s="147">
        <v>150</v>
      </c>
      <c r="E50" s="62"/>
      <c r="F50" s="132"/>
      <c r="G50" s="105">
        <f t="shared" si="0"/>
        <v>0</v>
      </c>
    </row>
    <row r="51" spans="1:7" s="34" customFormat="1" ht="17.25" customHeight="1" x14ac:dyDescent="0.2">
      <c r="A51" s="59" t="s">
        <v>190</v>
      </c>
      <c r="B51" s="131" t="s">
        <v>467</v>
      </c>
      <c r="C51" s="61">
        <v>50</v>
      </c>
      <c r="D51" s="147">
        <v>180</v>
      </c>
      <c r="E51" s="62"/>
      <c r="F51" s="132"/>
      <c r="G51" s="105">
        <f t="shared" si="0"/>
        <v>0</v>
      </c>
    </row>
    <row r="52" spans="1:7" s="34" customFormat="1" ht="17.25" customHeight="1" x14ac:dyDescent="0.2">
      <c r="A52" s="59"/>
      <c r="B52" s="131" t="s">
        <v>425</v>
      </c>
      <c r="C52" s="62">
        <v>55</v>
      </c>
      <c r="D52" s="147">
        <v>220</v>
      </c>
      <c r="E52" s="62"/>
      <c r="F52" s="132"/>
      <c r="G52" s="105">
        <f t="shared" si="0"/>
        <v>0</v>
      </c>
    </row>
    <row r="53" spans="1:7" s="3" customFormat="1" ht="17.25" customHeight="1" x14ac:dyDescent="0.2">
      <c r="A53" s="272" t="s">
        <v>490</v>
      </c>
      <c r="B53" s="272"/>
      <c r="C53" s="57"/>
      <c r="D53" s="98"/>
      <c r="E53" s="98"/>
      <c r="F53" s="98"/>
      <c r="G53" s="98"/>
    </row>
    <row r="54" spans="1:7" s="34" customFormat="1" ht="17.25" customHeight="1" x14ac:dyDescent="0.2">
      <c r="A54" s="59" t="s">
        <v>184</v>
      </c>
      <c r="B54" s="133" t="s">
        <v>484</v>
      </c>
      <c r="C54" s="61">
        <v>35</v>
      </c>
      <c r="D54" s="147">
        <v>90</v>
      </c>
      <c r="E54" s="62"/>
      <c r="F54" s="132"/>
      <c r="G54" s="105">
        <f t="shared" si="0"/>
        <v>0</v>
      </c>
    </row>
    <row r="55" spans="1:7" s="34" customFormat="1" ht="17.25" customHeight="1" x14ac:dyDescent="0.2">
      <c r="A55" s="59" t="s">
        <v>189</v>
      </c>
      <c r="B55" s="133" t="s">
        <v>466</v>
      </c>
      <c r="C55" s="61">
        <v>35</v>
      </c>
      <c r="D55" s="147">
        <v>110</v>
      </c>
      <c r="E55" s="62"/>
      <c r="F55" s="132"/>
      <c r="G55" s="105">
        <f t="shared" si="0"/>
        <v>0</v>
      </c>
    </row>
    <row r="56" spans="1:7" s="34" customFormat="1" ht="17.25" customHeight="1" x14ac:dyDescent="0.2">
      <c r="A56" s="59" t="s">
        <v>427</v>
      </c>
      <c r="B56" s="133" t="s">
        <v>428</v>
      </c>
      <c r="C56" s="61">
        <v>30</v>
      </c>
      <c r="D56" s="147">
        <v>110</v>
      </c>
      <c r="E56" s="62"/>
      <c r="F56" s="132"/>
      <c r="G56" s="105">
        <f t="shared" si="0"/>
        <v>0</v>
      </c>
    </row>
    <row r="57" spans="1:7" s="3" customFormat="1" ht="17.25" customHeight="1" x14ac:dyDescent="0.2">
      <c r="A57" s="272" t="s">
        <v>491</v>
      </c>
      <c r="B57" s="272"/>
      <c r="C57" s="57"/>
      <c r="D57" s="98"/>
      <c r="E57" s="98"/>
      <c r="F57" s="98"/>
      <c r="G57" s="98"/>
    </row>
    <row r="58" spans="1:7" s="4" customFormat="1" ht="17.25" customHeight="1" x14ac:dyDescent="0.2">
      <c r="A58" s="59" t="s">
        <v>405</v>
      </c>
      <c r="B58" s="89" t="s">
        <v>471</v>
      </c>
      <c r="C58" s="61">
        <v>60</v>
      </c>
      <c r="D58" s="147">
        <v>100</v>
      </c>
      <c r="E58" s="62"/>
      <c r="F58" s="132"/>
      <c r="G58" s="105">
        <f t="shared" si="0"/>
        <v>0</v>
      </c>
    </row>
    <row r="59" spans="1:7" s="34" customFormat="1" ht="17.25" customHeight="1" x14ac:dyDescent="0.2">
      <c r="A59" s="59" t="s">
        <v>184</v>
      </c>
      <c r="B59" s="89" t="s">
        <v>472</v>
      </c>
      <c r="C59" s="62">
        <v>60</v>
      </c>
      <c r="D59" s="147">
        <v>120</v>
      </c>
      <c r="E59" s="62"/>
      <c r="F59" s="132"/>
      <c r="G59" s="105">
        <f t="shared" si="0"/>
        <v>0</v>
      </c>
    </row>
    <row r="60" spans="1:7" s="34" customFormat="1" ht="17.25" customHeight="1" x14ac:dyDescent="0.2">
      <c r="A60" s="59" t="s">
        <v>189</v>
      </c>
      <c r="B60" s="89" t="s">
        <v>473</v>
      </c>
      <c r="C60" s="61">
        <v>60</v>
      </c>
      <c r="D60" s="147">
        <v>140</v>
      </c>
      <c r="E60" s="62"/>
      <c r="F60" s="132"/>
      <c r="G60" s="105">
        <f t="shared" si="0"/>
        <v>0</v>
      </c>
    </row>
    <row r="61" spans="1:7" s="3" customFormat="1" ht="17.25" customHeight="1" x14ac:dyDescent="0.2">
      <c r="A61" s="272" t="s">
        <v>429</v>
      </c>
      <c r="B61" s="272"/>
      <c r="C61" s="57"/>
      <c r="D61" s="98"/>
      <c r="E61" s="98"/>
      <c r="F61" s="98"/>
      <c r="G61" s="98"/>
    </row>
    <row r="62" spans="1:7" s="4" customFormat="1" ht="17.25" customHeight="1" x14ac:dyDescent="0.2">
      <c r="A62" s="59" t="s">
        <v>405</v>
      </c>
      <c r="B62" s="37" t="s">
        <v>474</v>
      </c>
      <c r="C62" s="32">
        <v>65</v>
      </c>
      <c r="D62" s="8">
        <v>120</v>
      </c>
      <c r="E62" s="62"/>
      <c r="F62" s="146"/>
      <c r="G62" s="105">
        <f t="shared" si="0"/>
        <v>0</v>
      </c>
    </row>
    <row r="63" spans="1:7" s="34" customFormat="1" ht="17.25" customHeight="1" x14ac:dyDescent="0.2">
      <c r="A63" s="59" t="s">
        <v>184</v>
      </c>
      <c r="B63" s="37" t="s">
        <v>432</v>
      </c>
      <c r="C63" s="31">
        <v>45</v>
      </c>
      <c r="D63" s="8">
        <v>180</v>
      </c>
      <c r="E63" s="62"/>
      <c r="F63" s="146"/>
      <c r="G63" s="105">
        <f t="shared" si="0"/>
        <v>0</v>
      </c>
    </row>
    <row r="64" spans="1:7" s="34" customFormat="1" ht="17.25" customHeight="1" x14ac:dyDescent="0.2">
      <c r="A64" s="59"/>
      <c r="B64" s="37" t="s">
        <v>476</v>
      </c>
      <c r="C64" s="31">
        <v>45</v>
      </c>
      <c r="D64" s="8">
        <v>180</v>
      </c>
      <c r="E64" s="62"/>
      <c r="F64" s="146"/>
      <c r="G64" s="105">
        <f t="shared" si="0"/>
        <v>0</v>
      </c>
    </row>
    <row r="65" spans="1:7" s="34" customFormat="1" ht="17.25" customHeight="1" x14ac:dyDescent="0.2">
      <c r="A65" s="59"/>
      <c r="B65" s="37" t="s">
        <v>430</v>
      </c>
      <c r="C65" s="32">
        <v>50</v>
      </c>
      <c r="D65" s="8">
        <v>220</v>
      </c>
      <c r="E65" s="62"/>
      <c r="F65" s="146"/>
      <c r="G65" s="105">
        <f t="shared" si="0"/>
        <v>0</v>
      </c>
    </row>
    <row r="66" spans="1:7" s="34" customFormat="1" ht="17.25" customHeight="1" x14ac:dyDescent="0.2">
      <c r="A66" s="59" t="s">
        <v>189</v>
      </c>
      <c r="B66" s="37" t="s">
        <v>475</v>
      </c>
      <c r="C66" s="32">
        <v>45</v>
      </c>
      <c r="D66" s="8">
        <v>260</v>
      </c>
      <c r="E66" s="62"/>
      <c r="F66" s="146"/>
      <c r="G66" s="105">
        <f t="shared" si="0"/>
        <v>0</v>
      </c>
    </row>
    <row r="67" spans="1:7" s="34" customFormat="1" ht="17.25" customHeight="1" x14ac:dyDescent="0.2">
      <c r="A67" s="272" t="s">
        <v>492</v>
      </c>
      <c r="B67" s="272"/>
      <c r="C67" s="57"/>
      <c r="D67" s="98"/>
      <c r="E67" s="98"/>
      <c r="F67" s="98"/>
      <c r="G67" s="98"/>
    </row>
    <row r="68" spans="1:7" s="34" customFormat="1" ht="17.25" customHeight="1" x14ac:dyDescent="0.2">
      <c r="A68" s="59" t="s">
        <v>185</v>
      </c>
      <c r="B68" s="62" t="s">
        <v>336</v>
      </c>
      <c r="C68" s="62">
        <v>40</v>
      </c>
      <c r="D68" s="147">
        <v>120</v>
      </c>
      <c r="E68" s="62"/>
      <c r="F68" s="132"/>
      <c r="G68" s="105">
        <f t="shared" si="0"/>
        <v>0</v>
      </c>
    </row>
    <row r="69" spans="1:7" s="34" customFormat="1" ht="17.25" customHeight="1" x14ac:dyDescent="0.2">
      <c r="A69" s="59" t="s">
        <v>186</v>
      </c>
      <c r="B69" s="112" t="s">
        <v>335</v>
      </c>
      <c r="C69" s="61">
        <v>45</v>
      </c>
      <c r="D69" s="147">
        <v>150</v>
      </c>
      <c r="E69" s="62"/>
      <c r="F69" s="132"/>
      <c r="G69" s="105">
        <f t="shared" si="0"/>
        <v>0</v>
      </c>
    </row>
    <row r="70" spans="1:7" s="4" customFormat="1" ht="17.25" customHeight="1" x14ac:dyDescent="0.2">
      <c r="A70" s="59" t="s">
        <v>187</v>
      </c>
      <c r="B70" s="62" t="s">
        <v>337</v>
      </c>
      <c r="C70" s="62">
        <v>50</v>
      </c>
      <c r="D70" s="147">
        <v>180</v>
      </c>
      <c r="E70" s="62"/>
      <c r="F70" s="132"/>
      <c r="G70" s="105">
        <f t="shared" si="0"/>
        <v>0</v>
      </c>
    </row>
    <row r="71" spans="1:7" s="34" customFormat="1" ht="17.25" customHeight="1" x14ac:dyDescent="0.2">
      <c r="A71" s="59" t="s">
        <v>188</v>
      </c>
      <c r="B71" s="62" t="s">
        <v>338</v>
      </c>
      <c r="C71" s="62">
        <v>55</v>
      </c>
      <c r="D71" s="147">
        <v>190</v>
      </c>
      <c r="E71" s="62"/>
      <c r="F71" s="132"/>
      <c r="G71" s="105">
        <f t="shared" si="0"/>
        <v>0</v>
      </c>
    </row>
    <row r="72" spans="1:7" s="34" customFormat="1" ht="17.25" customHeight="1" x14ac:dyDescent="0.2">
      <c r="A72" s="59" t="s">
        <v>191</v>
      </c>
      <c r="B72" s="62" t="s">
        <v>346</v>
      </c>
      <c r="C72" s="62">
        <v>60</v>
      </c>
      <c r="D72" s="147">
        <v>250</v>
      </c>
      <c r="E72" s="62"/>
      <c r="F72" s="132"/>
      <c r="G72" s="105">
        <f t="shared" si="0"/>
        <v>0</v>
      </c>
    </row>
    <row r="73" spans="1:7" s="34" customFormat="1" ht="17.25" customHeight="1" x14ac:dyDescent="0.2">
      <c r="A73" s="59"/>
      <c r="B73" s="62" t="s">
        <v>347</v>
      </c>
      <c r="C73" s="62">
        <v>50</v>
      </c>
      <c r="D73" s="147">
        <v>250</v>
      </c>
      <c r="E73" s="62"/>
      <c r="F73" s="132"/>
      <c r="G73" s="105">
        <f t="shared" si="0"/>
        <v>0</v>
      </c>
    </row>
    <row r="74" spans="1:7" s="4" customFormat="1" ht="17.25" customHeight="1" x14ac:dyDescent="0.2">
      <c r="A74" s="229" t="s">
        <v>2</v>
      </c>
      <c r="B74" s="229"/>
      <c r="C74" s="53"/>
      <c r="D74" s="98"/>
      <c r="E74" s="98"/>
      <c r="F74" s="98"/>
      <c r="G74" s="98"/>
    </row>
    <row r="75" spans="1:7" s="34" customFormat="1" ht="17.25" customHeight="1" x14ac:dyDescent="0.2">
      <c r="A75" s="16"/>
      <c r="B75" s="32" t="s">
        <v>499</v>
      </c>
      <c r="C75" s="31" t="s">
        <v>483</v>
      </c>
      <c r="D75" s="35">
        <v>14000</v>
      </c>
      <c r="E75" s="62"/>
      <c r="F75" s="134"/>
      <c r="G75" s="105">
        <f t="shared" si="0"/>
        <v>0</v>
      </c>
    </row>
    <row r="76" spans="1:7" s="34" customFormat="1" ht="17.25" customHeight="1" x14ac:dyDescent="0.2">
      <c r="A76" s="41"/>
      <c r="B76" s="32" t="s">
        <v>498</v>
      </c>
      <c r="C76" s="31" t="s">
        <v>483</v>
      </c>
      <c r="D76" s="35">
        <v>4500</v>
      </c>
      <c r="E76" s="62"/>
      <c r="F76" s="134"/>
      <c r="G76" s="105">
        <f t="shared" si="0"/>
        <v>0</v>
      </c>
    </row>
    <row r="77" spans="1:7" s="34" customFormat="1" ht="17.25" customHeight="1" x14ac:dyDescent="0.2">
      <c r="A77" s="41"/>
      <c r="B77" s="32" t="s">
        <v>495</v>
      </c>
      <c r="C77" s="31" t="s">
        <v>485</v>
      </c>
      <c r="D77" s="35">
        <v>90</v>
      </c>
      <c r="E77" s="62"/>
      <c r="F77" s="134"/>
      <c r="G77" s="105">
        <f t="shared" si="0"/>
        <v>0</v>
      </c>
    </row>
    <row r="78" spans="1:7" s="34" customFormat="1" ht="17.25" customHeight="1" x14ac:dyDescent="0.2">
      <c r="A78" s="41"/>
      <c r="B78" s="32" t="s">
        <v>496</v>
      </c>
      <c r="C78" s="31" t="s">
        <v>457</v>
      </c>
      <c r="D78" s="35">
        <v>900</v>
      </c>
      <c r="E78" s="62"/>
      <c r="F78" s="134"/>
      <c r="G78" s="105">
        <f t="shared" si="0"/>
        <v>0</v>
      </c>
    </row>
    <row r="79" spans="1:7" s="27" customFormat="1" ht="17.25" customHeight="1" x14ac:dyDescent="0.3">
      <c r="A79" s="17" t="s">
        <v>79</v>
      </c>
      <c r="B79" s="32" t="s">
        <v>339</v>
      </c>
      <c r="C79" s="28">
        <v>50</v>
      </c>
      <c r="D79" s="33">
        <v>150</v>
      </c>
      <c r="E79" s="62"/>
      <c r="F79" s="135"/>
      <c r="G79" s="105">
        <f t="shared" si="0"/>
        <v>0</v>
      </c>
    </row>
    <row r="80" spans="1:7" s="27" customFormat="1" ht="17.25" customHeight="1" x14ac:dyDescent="0.3">
      <c r="A80" s="17"/>
      <c r="B80" s="32" t="s">
        <v>357</v>
      </c>
      <c r="C80" s="28">
        <v>50</v>
      </c>
      <c r="D80" s="33">
        <v>150</v>
      </c>
      <c r="E80" s="62"/>
      <c r="F80" s="135"/>
      <c r="G80" s="105">
        <f t="shared" si="0"/>
        <v>0</v>
      </c>
    </row>
    <row r="81" spans="1:7" s="27" customFormat="1" ht="17.25" customHeight="1" x14ac:dyDescent="0.3">
      <c r="A81" s="17" t="s">
        <v>80</v>
      </c>
      <c r="B81" s="32" t="s">
        <v>340</v>
      </c>
      <c r="C81" s="28">
        <v>50</v>
      </c>
      <c r="D81" s="33">
        <v>150</v>
      </c>
      <c r="E81" s="62"/>
      <c r="F81" s="135"/>
      <c r="G81" s="105">
        <f t="shared" si="0"/>
        <v>0</v>
      </c>
    </row>
    <row r="82" spans="1:7" s="27" customFormat="1" ht="17.25" customHeight="1" x14ac:dyDescent="0.3">
      <c r="A82" s="17"/>
      <c r="B82" s="32" t="s">
        <v>341</v>
      </c>
      <c r="C82" s="28">
        <v>50</v>
      </c>
      <c r="D82" s="33">
        <v>150</v>
      </c>
      <c r="E82" s="62"/>
      <c r="F82" s="135"/>
      <c r="G82" s="105">
        <f t="shared" ref="G82:G119" si="1">SUM(E82*D82)</f>
        <v>0</v>
      </c>
    </row>
    <row r="83" spans="1:7" s="27" customFormat="1" ht="17.25" customHeight="1" x14ac:dyDescent="0.3">
      <c r="A83" s="17"/>
      <c r="B83" s="32" t="s">
        <v>342</v>
      </c>
      <c r="C83" s="28">
        <v>50</v>
      </c>
      <c r="D83" s="33">
        <v>150</v>
      </c>
      <c r="E83" s="62"/>
      <c r="F83" s="135"/>
      <c r="G83" s="105">
        <f t="shared" si="1"/>
        <v>0</v>
      </c>
    </row>
    <row r="84" spans="1:7" s="27" customFormat="1" ht="17.25" customHeight="1" x14ac:dyDescent="0.3">
      <c r="A84" s="17" t="s">
        <v>78</v>
      </c>
      <c r="B84" s="32" t="s">
        <v>343</v>
      </c>
      <c r="C84" s="28">
        <v>50</v>
      </c>
      <c r="D84" s="33">
        <v>150</v>
      </c>
      <c r="E84" s="62"/>
      <c r="F84" s="135"/>
      <c r="G84" s="105">
        <f t="shared" si="1"/>
        <v>0</v>
      </c>
    </row>
    <row r="85" spans="1:7" s="27" customFormat="1" ht="17.25" customHeight="1" x14ac:dyDescent="0.3">
      <c r="A85" s="17" t="s">
        <v>78</v>
      </c>
      <c r="B85" s="32" t="s">
        <v>344</v>
      </c>
      <c r="C85" s="28">
        <v>50</v>
      </c>
      <c r="D85" s="33">
        <v>150</v>
      </c>
      <c r="E85" s="62"/>
      <c r="F85" s="135"/>
      <c r="G85" s="105">
        <f t="shared" si="1"/>
        <v>0</v>
      </c>
    </row>
    <row r="86" spans="1:7" s="27" customFormat="1" ht="17.25" customHeight="1" x14ac:dyDescent="0.3">
      <c r="A86" s="17" t="s">
        <v>78</v>
      </c>
      <c r="B86" s="32" t="s">
        <v>345</v>
      </c>
      <c r="C86" s="28">
        <v>50</v>
      </c>
      <c r="D86" s="33">
        <v>150</v>
      </c>
      <c r="E86" s="62"/>
      <c r="F86" s="135"/>
      <c r="G86" s="105">
        <f t="shared" si="1"/>
        <v>0</v>
      </c>
    </row>
    <row r="87" spans="1:7" s="3" customFormat="1" ht="26.25" customHeight="1" x14ac:dyDescent="0.2">
      <c r="A87" s="246" t="s">
        <v>325</v>
      </c>
      <c r="B87" s="246"/>
      <c r="C87" s="166" t="s">
        <v>46</v>
      </c>
      <c r="D87" s="99"/>
      <c r="E87" s="99"/>
      <c r="F87" s="99"/>
      <c r="G87" s="99"/>
    </row>
    <row r="88" spans="1:7" s="34" customFormat="1" ht="20.25" customHeight="1" x14ac:dyDescent="0.2">
      <c r="A88" s="268" t="s">
        <v>199</v>
      </c>
      <c r="B88" s="268"/>
      <c r="C88" s="165"/>
      <c r="D88" s="98"/>
      <c r="E88" s="98"/>
      <c r="F88" s="98"/>
      <c r="G88" s="98"/>
    </row>
    <row r="89" spans="1:7" s="34" customFormat="1" ht="22.5" customHeight="1" x14ac:dyDescent="0.2">
      <c r="A89" s="114"/>
      <c r="B89" s="60" t="s">
        <v>586</v>
      </c>
      <c r="C89" s="61" t="s">
        <v>408</v>
      </c>
      <c r="D89" s="147">
        <v>7500</v>
      </c>
      <c r="E89" s="62"/>
      <c r="F89" s="132"/>
      <c r="G89" s="105">
        <f t="shared" si="1"/>
        <v>0</v>
      </c>
    </row>
    <row r="90" spans="1:7" s="34" customFormat="1" ht="22.5" customHeight="1" x14ac:dyDescent="0.2">
      <c r="A90" s="114"/>
      <c r="B90" s="60" t="s">
        <v>587</v>
      </c>
      <c r="C90" s="61" t="s">
        <v>408</v>
      </c>
      <c r="D90" s="147">
        <v>7500</v>
      </c>
      <c r="E90" s="62"/>
      <c r="F90" s="132"/>
      <c r="G90" s="105">
        <f t="shared" si="1"/>
        <v>0</v>
      </c>
    </row>
    <row r="91" spans="1:7" s="34" customFormat="1" ht="22.5" customHeight="1" x14ac:dyDescent="0.2">
      <c r="A91" s="114"/>
      <c r="B91" s="60" t="s">
        <v>47</v>
      </c>
      <c r="C91" s="61" t="s">
        <v>589</v>
      </c>
      <c r="D91" s="147">
        <v>4000</v>
      </c>
      <c r="E91" s="62"/>
      <c r="F91" s="132"/>
      <c r="G91" s="105">
        <f t="shared" si="1"/>
        <v>0</v>
      </c>
    </row>
    <row r="92" spans="1:7" s="34" customFormat="1" ht="22.5" customHeight="1" x14ac:dyDescent="0.2">
      <c r="A92" s="115"/>
      <c r="B92" s="60" t="s">
        <v>72</v>
      </c>
      <c r="C92" s="61" t="s">
        <v>590</v>
      </c>
      <c r="D92" s="147">
        <v>1500</v>
      </c>
      <c r="E92" s="62"/>
      <c r="F92" s="132"/>
      <c r="G92" s="105">
        <f t="shared" si="1"/>
        <v>0</v>
      </c>
    </row>
    <row r="93" spans="1:7" s="4" customFormat="1" ht="22.5" customHeight="1" x14ac:dyDescent="0.2">
      <c r="A93" s="115"/>
      <c r="B93" s="60" t="s">
        <v>200</v>
      </c>
      <c r="C93" s="61" t="s">
        <v>590</v>
      </c>
      <c r="D93" s="147">
        <v>950</v>
      </c>
      <c r="E93" s="62"/>
      <c r="F93" s="132"/>
      <c r="G93" s="105">
        <f t="shared" si="1"/>
        <v>0</v>
      </c>
    </row>
    <row r="94" spans="1:7" s="4" customFormat="1" ht="22.5" customHeight="1" x14ac:dyDescent="0.2">
      <c r="A94" s="115"/>
      <c r="B94" s="60" t="s">
        <v>588</v>
      </c>
      <c r="C94" s="61" t="s">
        <v>590</v>
      </c>
      <c r="D94" s="147">
        <v>600</v>
      </c>
      <c r="E94" s="62"/>
      <c r="F94" s="146"/>
      <c r="G94" s="105">
        <f t="shared" si="1"/>
        <v>0</v>
      </c>
    </row>
    <row r="95" spans="1:7" s="4" customFormat="1" ht="21" customHeight="1" x14ac:dyDescent="0.2">
      <c r="A95" s="228" t="s">
        <v>578</v>
      </c>
      <c r="B95" s="228"/>
      <c r="C95" s="49"/>
      <c r="D95" s="98"/>
      <c r="E95" s="98"/>
      <c r="F95" s="98"/>
      <c r="G95" s="98"/>
    </row>
    <row r="96" spans="1:7" s="34" customFormat="1" ht="18" customHeight="1" x14ac:dyDescent="0.2">
      <c r="A96" s="38" t="s">
        <v>48</v>
      </c>
      <c r="B96" s="152" t="s">
        <v>332</v>
      </c>
      <c r="C96" s="31">
        <v>1</v>
      </c>
      <c r="D96" s="35">
        <v>390</v>
      </c>
      <c r="E96" s="62"/>
      <c r="F96" s="134"/>
      <c r="G96" s="105">
        <f t="shared" si="1"/>
        <v>0</v>
      </c>
    </row>
    <row r="97" spans="1:7" s="34" customFormat="1" ht="18" customHeight="1" x14ac:dyDescent="0.2">
      <c r="A97" s="38" t="s">
        <v>48</v>
      </c>
      <c r="B97" s="152" t="s">
        <v>383</v>
      </c>
      <c r="C97" s="32">
        <v>1</v>
      </c>
      <c r="D97" s="35">
        <v>390</v>
      </c>
      <c r="E97" s="62"/>
      <c r="F97" s="134"/>
      <c r="G97" s="105">
        <f t="shared" si="1"/>
        <v>0</v>
      </c>
    </row>
    <row r="98" spans="1:7" s="34" customFormat="1" ht="18" customHeight="1" x14ac:dyDescent="0.2">
      <c r="A98" s="38" t="s">
        <v>50</v>
      </c>
      <c r="B98" s="152" t="s">
        <v>54</v>
      </c>
      <c r="C98" s="31">
        <v>1</v>
      </c>
      <c r="D98" s="35">
        <v>450</v>
      </c>
      <c r="E98" s="62"/>
      <c r="F98" s="134"/>
      <c r="G98" s="105">
        <f t="shared" si="1"/>
        <v>0</v>
      </c>
    </row>
    <row r="99" spans="1:7" s="34" customFormat="1" ht="18" customHeight="1" x14ac:dyDescent="0.2">
      <c r="A99" s="38" t="s">
        <v>179</v>
      </c>
      <c r="B99" s="152" t="s">
        <v>49</v>
      </c>
      <c r="C99" s="31">
        <v>1</v>
      </c>
      <c r="D99" s="35">
        <v>450</v>
      </c>
      <c r="E99" s="62"/>
      <c r="F99" s="134"/>
      <c r="G99" s="105">
        <f t="shared" si="1"/>
        <v>0</v>
      </c>
    </row>
    <row r="100" spans="1:7" s="34" customFormat="1" ht="18" customHeight="1" x14ac:dyDescent="0.2">
      <c r="A100" s="38" t="s">
        <v>53</v>
      </c>
      <c r="B100" s="152" t="s">
        <v>51</v>
      </c>
      <c r="C100" s="31">
        <v>1</v>
      </c>
      <c r="D100" s="35">
        <v>450</v>
      </c>
      <c r="E100" s="62"/>
      <c r="F100" s="134"/>
      <c r="G100" s="105">
        <f t="shared" si="1"/>
        <v>0</v>
      </c>
    </row>
    <row r="101" spans="1:7" s="34" customFormat="1" ht="18" customHeight="1" x14ac:dyDescent="0.2">
      <c r="A101" s="38" t="s">
        <v>55</v>
      </c>
      <c r="B101" s="152" t="s">
        <v>52</v>
      </c>
      <c r="C101" s="31">
        <v>1</v>
      </c>
      <c r="D101" s="35">
        <v>450</v>
      </c>
      <c r="E101" s="62"/>
      <c r="F101" s="134"/>
      <c r="G101" s="105">
        <f t="shared" si="1"/>
        <v>0</v>
      </c>
    </row>
    <row r="102" spans="1:7" s="4" customFormat="1" ht="20.25" x14ac:dyDescent="0.2">
      <c r="A102" s="228" t="s">
        <v>584</v>
      </c>
      <c r="B102" s="228"/>
      <c r="C102" s="51"/>
      <c r="D102" s="98"/>
      <c r="E102" s="98"/>
      <c r="F102" s="98"/>
      <c r="G102" s="98"/>
    </row>
    <row r="103" spans="1:7" s="34" customFormat="1" ht="21" customHeight="1" x14ac:dyDescent="0.2">
      <c r="A103" s="59" t="s">
        <v>58</v>
      </c>
      <c r="B103" s="60" t="s">
        <v>582</v>
      </c>
      <c r="C103" s="61">
        <v>0.5</v>
      </c>
      <c r="D103" s="35">
        <v>120</v>
      </c>
      <c r="E103" s="62"/>
      <c r="F103" s="134"/>
      <c r="G103" s="105">
        <f t="shared" si="1"/>
        <v>0</v>
      </c>
    </row>
    <row r="104" spans="1:7" s="34" customFormat="1" ht="21" customHeight="1" x14ac:dyDescent="0.2">
      <c r="A104" s="59" t="s">
        <v>57</v>
      </c>
      <c r="B104" s="60" t="s">
        <v>581</v>
      </c>
      <c r="C104" s="61">
        <v>0.5</v>
      </c>
      <c r="D104" s="35">
        <v>180</v>
      </c>
      <c r="E104" s="62"/>
      <c r="F104" s="134"/>
      <c r="G104" s="105">
        <f t="shared" si="1"/>
        <v>0</v>
      </c>
    </row>
    <row r="105" spans="1:7" s="34" customFormat="1" ht="18.75" customHeight="1" x14ac:dyDescent="0.2">
      <c r="A105" s="59" t="s">
        <v>61</v>
      </c>
      <c r="B105" s="60" t="s">
        <v>580</v>
      </c>
      <c r="C105" s="61">
        <v>0.5</v>
      </c>
      <c r="D105" s="35">
        <v>180</v>
      </c>
      <c r="E105" s="62"/>
      <c r="F105" s="134"/>
      <c r="G105" s="105">
        <f t="shared" si="1"/>
        <v>0</v>
      </c>
    </row>
    <row r="106" spans="1:7" s="34" customFormat="1" ht="19.149999999999999" customHeight="1" x14ac:dyDescent="0.2">
      <c r="A106" s="59" t="s">
        <v>59</v>
      </c>
      <c r="B106" s="60" t="s">
        <v>579</v>
      </c>
      <c r="C106" s="61" t="s">
        <v>576</v>
      </c>
      <c r="D106" s="35">
        <v>400</v>
      </c>
      <c r="E106" s="62"/>
      <c r="F106" s="134"/>
      <c r="G106" s="105">
        <f t="shared" si="1"/>
        <v>0</v>
      </c>
    </row>
    <row r="107" spans="1:7" s="4" customFormat="1" ht="21" customHeight="1" x14ac:dyDescent="0.2">
      <c r="A107" s="230" t="s">
        <v>577</v>
      </c>
      <c r="B107" s="231"/>
      <c r="C107" s="51"/>
      <c r="D107" s="98"/>
      <c r="E107" s="98"/>
      <c r="F107" s="98"/>
      <c r="G107" s="98"/>
    </row>
    <row r="108" spans="1:7" s="34" customFormat="1" ht="21" customHeight="1" x14ac:dyDescent="0.2">
      <c r="A108" s="38" t="s">
        <v>56</v>
      </c>
      <c r="B108" s="60" t="s">
        <v>583</v>
      </c>
      <c r="C108" s="61">
        <v>0.97</v>
      </c>
      <c r="D108" s="35">
        <v>600</v>
      </c>
      <c r="E108" s="62"/>
      <c r="F108" s="134"/>
      <c r="G108" s="105">
        <f t="shared" si="1"/>
        <v>0</v>
      </c>
    </row>
    <row r="109" spans="1:7" s="34" customFormat="1" ht="18.75" customHeight="1" x14ac:dyDescent="0.2">
      <c r="A109" s="59" t="s">
        <v>60</v>
      </c>
      <c r="B109" s="152" t="s">
        <v>402</v>
      </c>
      <c r="C109" s="31" t="s">
        <v>573</v>
      </c>
      <c r="D109" s="35">
        <v>300</v>
      </c>
      <c r="E109" s="62"/>
      <c r="F109" s="134"/>
      <c r="G109" s="105">
        <f t="shared" si="1"/>
        <v>0</v>
      </c>
    </row>
    <row r="110" spans="1:7" s="34" customFormat="1" ht="18.75" customHeight="1" x14ac:dyDescent="0.2">
      <c r="A110" s="59" t="s">
        <v>60</v>
      </c>
      <c r="B110" s="152" t="s">
        <v>402</v>
      </c>
      <c r="C110" s="31" t="s">
        <v>574</v>
      </c>
      <c r="D110" s="35">
        <v>400</v>
      </c>
      <c r="E110" s="62"/>
      <c r="F110" s="134"/>
      <c r="G110" s="105">
        <f t="shared" si="1"/>
        <v>0</v>
      </c>
    </row>
    <row r="111" spans="1:7" s="34" customFormat="1" ht="18.75" customHeight="1" x14ac:dyDescent="0.2">
      <c r="A111" s="59" t="s">
        <v>60</v>
      </c>
      <c r="B111" s="152" t="s">
        <v>575</v>
      </c>
      <c r="C111" s="31" t="s">
        <v>574</v>
      </c>
      <c r="D111" s="35">
        <v>400</v>
      </c>
      <c r="E111" s="62"/>
      <c r="F111" s="134"/>
      <c r="G111" s="105">
        <f t="shared" si="1"/>
        <v>0</v>
      </c>
    </row>
    <row r="112" spans="1:7" s="4" customFormat="1" ht="20.25" x14ac:dyDescent="0.2">
      <c r="A112" s="228" t="s">
        <v>183</v>
      </c>
      <c r="B112" s="228"/>
      <c r="C112" s="51"/>
      <c r="D112" s="98"/>
      <c r="E112" s="98"/>
      <c r="F112" s="98"/>
      <c r="G112" s="98"/>
    </row>
    <row r="113" spans="1:8" s="34" customFormat="1" ht="18" customHeight="1" x14ac:dyDescent="0.2">
      <c r="A113" s="38"/>
      <c r="B113" s="152" t="s">
        <v>326</v>
      </c>
      <c r="C113" s="40">
        <v>0.2</v>
      </c>
      <c r="D113" s="100">
        <v>200</v>
      </c>
      <c r="E113" s="62"/>
      <c r="F113" s="134"/>
      <c r="G113" s="105">
        <f t="shared" si="1"/>
        <v>0</v>
      </c>
    </row>
    <row r="114" spans="1:8" s="34" customFormat="1" ht="18" customHeight="1" x14ac:dyDescent="0.2">
      <c r="A114" s="38" t="s">
        <v>62</v>
      </c>
      <c r="B114" s="152" t="s">
        <v>63</v>
      </c>
      <c r="C114" s="164">
        <v>0.05</v>
      </c>
      <c r="D114" s="100">
        <v>100</v>
      </c>
      <c r="E114" s="62"/>
      <c r="F114" s="134"/>
      <c r="G114" s="105">
        <f t="shared" si="1"/>
        <v>0</v>
      </c>
    </row>
    <row r="115" spans="1:8" s="34" customFormat="1" ht="18" customHeight="1" x14ac:dyDescent="0.2">
      <c r="A115" s="38"/>
      <c r="B115" s="152" t="s">
        <v>64</v>
      </c>
      <c r="C115" s="31">
        <v>0.2</v>
      </c>
      <c r="D115" s="100">
        <v>100</v>
      </c>
      <c r="E115" s="62"/>
      <c r="F115" s="134"/>
      <c r="G115" s="105">
        <f t="shared" si="1"/>
        <v>0</v>
      </c>
    </row>
    <row r="116" spans="1:8" s="39" customFormat="1" ht="18" customHeight="1" x14ac:dyDescent="0.2">
      <c r="A116" s="38" t="s">
        <v>65</v>
      </c>
      <c r="B116" s="32" t="s">
        <v>176</v>
      </c>
      <c r="C116" s="31" t="s">
        <v>401</v>
      </c>
      <c r="D116" s="35">
        <v>10</v>
      </c>
      <c r="E116" s="62"/>
      <c r="F116" s="142"/>
      <c r="G116" s="105">
        <f t="shared" si="1"/>
        <v>0</v>
      </c>
    </row>
    <row r="117" spans="1:8" s="34" customFormat="1" ht="18" customHeight="1" x14ac:dyDescent="0.2">
      <c r="A117" s="59" t="s">
        <v>66</v>
      </c>
      <c r="B117" s="60" t="s">
        <v>570</v>
      </c>
      <c r="C117" s="61" t="s">
        <v>571</v>
      </c>
      <c r="D117" s="100">
        <v>250</v>
      </c>
      <c r="E117" s="62"/>
      <c r="F117" s="134"/>
      <c r="G117" s="105">
        <f t="shared" si="1"/>
        <v>0</v>
      </c>
    </row>
    <row r="118" spans="1:8" s="34" customFormat="1" ht="18" customHeight="1" x14ac:dyDescent="0.2">
      <c r="A118" s="59" t="s">
        <v>67</v>
      </c>
      <c r="B118" s="60" t="s">
        <v>68</v>
      </c>
      <c r="C118" s="61">
        <v>0.2</v>
      </c>
      <c r="D118" s="100">
        <v>50</v>
      </c>
      <c r="E118" s="62"/>
      <c r="F118" s="134"/>
      <c r="G118" s="105">
        <f t="shared" si="1"/>
        <v>0</v>
      </c>
    </row>
    <row r="119" spans="1:8" s="39" customFormat="1" ht="18" customHeight="1" x14ac:dyDescent="0.2">
      <c r="A119" s="59" t="s">
        <v>69</v>
      </c>
      <c r="B119" s="62" t="s">
        <v>70</v>
      </c>
      <c r="C119" s="31" t="s">
        <v>400</v>
      </c>
      <c r="D119" s="35">
        <v>10</v>
      </c>
      <c r="E119" s="62"/>
      <c r="F119" s="142"/>
      <c r="G119" s="105">
        <f t="shared" si="1"/>
        <v>0</v>
      </c>
    </row>
    <row r="120" spans="1:8" s="11" customFormat="1" ht="28.9" customHeight="1" x14ac:dyDescent="0.2">
      <c r="A120" s="234" t="s">
        <v>15</v>
      </c>
      <c r="B120" s="234"/>
      <c r="C120" s="55"/>
      <c r="D120" s="26"/>
      <c r="E120" s="104"/>
      <c r="F120" s="149"/>
      <c r="G120" s="108">
        <f>SUM(G17:G119)</f>
        <v>0</v>
      </c>
    </row>
    <row r="121" spans="1:8" s="22" customFormat="1" ht="24.75" customHeight="1" x14ac:dyDescent="0.2">
      <c r="A121" s="245" t="s">
        <v>522</v>
      </c>
      <c r="B121" s="245"/>
      <c r="C121" s="245"/>
      <c r="D121" s="245"/>
      <c r="E121" s="245"/>
      <c r="F121" s="245"/>
      <c r="G121" s="245"/>
      <c r="H121" s="196"/>
    </row>
    <row r="122" spans="1:8" s="18" customFormat="1" ht="20.25" customHeight="1" x14ac:dyDescent="0.2">
      <c r="A122" s="262" t="s">
        <v>512</v>
      </c>
      <c r="B122" s="262"/>
      <c r="C122" s="262"/>
      <c r="D122" s="262"/>
      <c r="E122" s="262"/>
      <c r="F122" s="262"/>
      <c r="G122" s="262"/>
      <c r="H122" s="196"/>
    </row>
    <row r="123" spans="1:8" s="18" customFormat="1" ht="20.25" customHeight="1" x14ac:dyDescent="0.2">
      <c r="A123" s="262" t="s">
        <v>513</v>
      </c>
      <c r="B123" s="262"/>
      <c r="C123" s="262"/>
      <c r="D123" s="262"/>
      <c r="E123" s="262"/>
      <c r="F123" s="262"/>
      <c r="G123" s="262"/>
      <c r="H123" s="196"/>
    </row>
    <row r="124" spans="1:8" s="18" customFormat="1" ht="20.25" customHeight="1" x14ac:dyDescent="0.2">
      <c r="A124" s="262" t="s">
        <v>514</v>
      </c>
      <c r="B124" s="262"/>
      <c r="C124" s="262"/>
      <c r="D124" s="262"/>
      <c r="E124" s="262"/>
      <c r="F124" s="262"/>
      <c r="G124" s="262"/>
      <c r="H124" s="196"/>
    </row>
    <row r="125" spans="1:8" s="18" customFormat="1" ht="20.25" customHeight="1" x14ac:dyDescent="0.2">
      <c r="A125" s="262" t="s">
        <v>515</v>
      </c>
      <c r="B125" s="262"/>
      <c r="C125" s="262"/>
      <c r="D125" s="262"/>
      <c r="E125" s="262"/>
      <c r="F125" s="262"/>
      <c r="G125" s="262"/>
      <c r="H125" s="196"/>
    </row>
    <row r="126" spans="1:8" s="18" customFormat="1" ht="20.25" customHeight="1" x14ac:dyDescent="0.2">
      <c r="A126" s="262" t="s">
        <v>516</v>
      </c>
      <c r="B126" s="262"/>
      <c r="C126" s="262"/>
      <c r="D126" s="262"/>
      <c r="E126" s="262"/>
      <c r="F126" s="262"/>
      <c r="G126" s="262"/>
      <c r="H126" s="196"/>
    </row>
    <row r="127" spans="1:8" s="18" customFormat="1" ht="20.25" customHeight="1" x14ac:dyDescent="0.2">
      <c r="A127" s="262" t="s">
        <v>517</v>
      </c>
      <c r="B127" s="262"/>
      <c r="C127" s="262"/>
      <c r="D127" s="262"/>
      <c r="E127" s="262"/>
      <c r="F127" s="262"/>
      <c r="G127" s="262"/>
      <c r="H127" s="196"/>
    </row>
    <row r="128" spans="1:8" s="18" customFormat="1" ht="20.25" customHeight="1" x14ac:dyDescent="0.2">
      <c r="A128" s="160"/>
      <c r="B128" s="262" t="s">
        <v>367</v>
      </c>
      <c r="C128" s="262"/>
      <c r="D128" s="262"/>
      <c r="E128" s="262"/>
      <c r="F128" s="262"/>
      <c r="G128" s="262"/>
      <c r="H128" s="196"/>
    </row>
    <row r="129" spans="1:8" s="18" customFormat="1" ht="20.25" customHeight="1" x14ac:dyDescent="0.2">
      <c r="A129" s="262" t="s">
        <v>518</v>
      </c>
      <c r="B129" s="262"/>
      <c r="C129" s="262"/>
      <c r="D129" s="262"/>
      <c r="E129" s="262"/>
      <c r="F129" s="262"/>
      <c r="G129" s="262"/>
      <c r="H129" s="196"/>
    </row>
    <row r="130" spans="1:8" s="18" customFormat="1" ht="29.25" customHeight="1" x14ac:dyDescent="0.2">
      <c r="A130" s="160"/>
      <c r="B130" s="262" t="s">
        <v>519</v>
      </c>
      <c r="C130" s="262"/>
      <c r="D130" s="262"/>
      <c r="E130" s="262"/>
      <c r="F130" s="262"/>
      <c r="G130" s="262"/>
      <c r="H130" s="196"/>
    </row>
    <row r="131" spans="1:8" s="18" customFormat="1" ht="23.25" customHeight="1" x14ac:dyDescent="0.2">
      <c r="A131" s="160"/>
      <c r="B131" s="262" t="s">
        <v>520</v>
      </c>
      <c r="C131" s="262"/>
      <c r="D131" s="262"/>
      <c r="E131" s="262"/>
      <c r="F131" s="262"/>
      <c r="G131" s="262"/>
      <c r="H131" s="196"/>
    </row>
    <row r="132" spans="1:8" s="18" customFormat="1" ht="30.75" customHeight="1" x14ac:dyDescent="0.2">
      <c r="A132" s="262" t="s">
        <v>521</v>
      </c>
      <c r="B132" s="262"/>
      <c r="C132" s="262"/>
      <c r="D132" s="262"/>
      <c r="E132" s="262"/>
      <c r="F132" s="262"/>
      <c r="G132" s="262"/>
      <c r="H132" s="196"/>
    </row>
    <row r="133" spans="1:8" s="22" customFormat="1" ht="24.75" customHeight="1" x14ac:dyDescent="0.2">
      <c r="A133" s="245" t="s">
        <v>406</v>
      </c>
      <c r="B133" s="245"/>
      <c r="C133" s="245"/>
      <c r="D133" s="245"/>
      <c r="E133" s="245"/>
      <c r="F133" s="245"/>
      <c r="G133" s="245"/>
      <c r="H133" s="196"/>
    </row>
    <row r="134" spans="1:8" s="116" customFormat="1" ht="21.75" customHeight="1" x14ac:dyDescent="0.3">
      <c r="A134" s="155"/>
      <c r="B134" s="161" t="s">
        <v>156</v>
      </c>
      <c r="C134" s="263" t="s">
        <v>407</v>
      </c>
      <c r="D134" s="263"/>
      <c r="E134" s="263"/>
      <c r="F134" s="263"/>
      <c r="G134" s="263"/>
      <c r="H134" s="197"/>
    </row>
    <row r="135" spans="1:8" s="29" customFormat="1" ht="20.25" x14ac:dyDescent="0.3">
      <c r="A135" s="155"/>
      <c r="B135" s="162" t="s">
        <v>157</v>
      </c>
      <c r="C135" s="264" t="s">
        <v>158</v>
      </c>
      <c r="D135" s="264"/>
      <c r="E135" s="264"/>
      <c r="F135" s="264"/>
      <c r="G135" s="264"/>
      <c r="H135" s="197"/>
    </row>
    <row r="136" spans="1:8" s="29" customFormat="1" ht="20.25" x14ac:dyDescent="0.3">
      <c r="A136" s="155"/>
      <c r="B136" s="162" t="s">
        <v>159</v>
      </c>
      <c r="C136" s="264" t="s">
        <v>160</v>
      </c>
      <c r="D136" s="264"/>
      <c r="E136" s="264"/>
      <c r="F136" s="264"/>
      <c r="G136" s="264"/>
      <c r="H136" s="197"/>
    </row>
    <row r="137" spans="1:8" s="29" customFormat="1" ht="24.75" customHeight="1" x14ac:dyDescent="0.3">
      <c r="A137" s="155"/>
      <c r="B137" s="163" t="s">
        <v>161</v>
      </c>
      <c r="C137" s="265" t="s">
        <v>162</v>
      </c>
      <c r="D137" s="265"/>
      <c r="E137" s="265"/>
      <c r="F137" s="265"/>
      <c r="G137" s="265"/>
      <c r="H137" s="197"/>
    </row>
    <row r="138" spans="1:8" s="2" customFormat="1" ht="23.25" customHeight="1" x14ac:dyDescent="0.2">
      <c r="A138" s="267" t="s">
        <v>180</v>
      </c>
      <c r="B138" s="267"/>
      <c r="C138" s="267"/>
      <c r="D138" s="267"/>
      <c r="E138" s="267"/>
      <c r="F138" s="267"/>
      <c r="G138" s="267"/>
      <c r="H138" s="196"/>
    </row>
    <row r="139" spans="1:8" s="5" customFormat="1" x14ac:dyDescent="0.2">
      <c r="A139" s="15"/>
      <c r="B139" s="23"/>
      <c r="C139" s="12"/>
      <c r="D139" s="1"/>
      <c r="E139" s="1"/>
      <c r="F139" s="12"/>
      <c r="G139" s="64"/>
    </row>
  </sheetData>
  <sortState ref="B33:G40">
    <sortCondition ref="D33:D40"/>
  </sortState>
  <mergeCells count="52">
    <mergeCell ref="A107:B107"/>
    <mergeCell ref="A112:B112"/>
    <mergeCell ref="A74:B74"/>
    <mergeCell ref="A87:B87"/>
    <mergeCell ref="A67:B67"/>
    <mergeCell ref="A95:B95"/>
    <mergeCell ref="A14:B14"/>
    <mergeCell ref="A15:B15"/>
    <mergeCell ref="A57:B57"/>
    <mergeCell ref="A61:B61"/>
    <mergeCell ref="A102:B102"/>
    <mergeCell ref="A44:B44"/>
    <mergeCell ref="A48:B48"/>
    <mergeCell ref="A16:B16"/>
    <mergeCell ref="A25:B25"/>
    <mergeCell ref="A32:B32"/>
    <mergeCell ref="A40:B40"/>
    <mergeCell ref="A53:B53"/>
    <mergeCell ref="A120:B120"/>
    <mergeCell ref="A88:B88"/>
    <mergeCell ref="C1:G1"/>
    <mergeCell ref="A2:B2"/>
    <mergeCell ref="C2:G1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G13"/>
    <mergeCell ref="A121:G121"/>
    <mergeCell ref="A122:G122"/>
    <mergeCell ref="A123:G123"/>
    <mergeCell ref="A124:G124"/>
    <mergeCell ref="A125:G125"/>
    <mergeCell ref="A126:G126"/>
    <mergeCell ref="A127:G127"/>
    <mergeCell ref="B128:G128"/>
    <mergeCell ref="A129:G129"/>
    <mergeCell ref="B130:G130"/>
    <mergeCell ref="C136:G136"/>
    <mergeCell ref="C137:G137"/>
    <mergeCell ref="A138:G138"/>
    <mergeCell ref="B131:G131"/>
    <mergeCell ref="A132:G132"/>
    <mergeCell ref="A133:G133"/>
    <mergeCell ref="C134:G134"/>
    <mergeCell ref="C135:G135"/>
  </mergeCells>
  <pageMargins left="0.25" right="0.25" top="0.75" bottom="0.75" header="0.3" footer="0.3"/>
  <pageSetup paperSize="9" scale="61" fitToHeight="0" orientation="landscape" r:id="rId1"/>
  <rowBreaks count="2" manualBreakCount="2">
    <brk id="43" max="6" man="1"/>
    <brk id="8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62"/>
  <sheetViews>
    <sheetView view="pageBreakPreview" topLeftCell="B1" zoomScale="80" zoomScaleNormal="100" zoomScaleSheetLayoutView="80" workbookViewId="0">
      <selection activeCell="A13" sqref="A13:G13"/>
    </sheetView>
  </sheetViews>
  <sheetFormatPr defaultRowHeight="14.25" x14ac:dyDescent="0.2"/>
  <cols>
    <col min="1" max="1" width="11.85546875" style="75" hidden="1" customWidth="1"/>
    <col min="2" max="2" width="118.7109375" customWidth="1"/>
    <col min="3" max="3" width="17.42578125" customWidth="1"/>
    <col min="4" max="4" width="15.5703125" customWidth="1"/>
    <col min="5" max="5" width="14.140625" customWidth="1"/>
    <col min="6" max="6" width="22" style="175" customWidth="1"/>
    <col min="7" max="7" width="21" style="76" customWidth="1"/>
  </cols>
  <sheetData>
    <row r="1" spans="1:7" s="44" customFormat="1" ht="23.25" customHeight="1" x14ac:dyDescent="0.2">
      <c r="A1" s="102"/>
      <c r="B1" s="103"/>
      <c r="C1" s="220" t="s">
        <v>177</v>
      </c>
      <c r="D1" s="220"/>
      <c r="E1" s="220"/>
      <c r="F1" s="220"/>
      <c r="G1" s="220"/>
    </row>
    <row r="2" spans="1:7" s="9" customFormat="1" ht="19.5" customHeight="1" x14ac:dyDescent="0.2">
      <c r="A2" s="221" t="s">
        <v>437</v>
      </c>
      <c r="B2" s="221"/>
      <c r="C2" s="222"/>
      <c r="D2" s="222"/>
      <c r="E2" s="222"/>
      <c r="F2" s="222"/>
      <c r="G2" s="222"/>
    </row>
    <row r="3" spans="1:7" s="9" customFormat="1" ht="19.5" customHeight="1" x14ac:dyDescent="0.2">
      <c r="A3" s="221" t="s">
        <v>41</v>
      </c>
      <c r="B3" s="221"/>
      <c r="C3" s="222"/>
      <c r="D3" s="222"/>
      <c r="E3" s="222"/>
      <c r="F3" s="222"/>
      <c r="G3" s="222"/>
    </row>
    <row r="4" spans="1:7" s="9" customFormat="1" ht="19.5" customHeight="1" x14ac:dyDescent="0.2">
      <c r="A4" s="221" t="s">
        <v>42</v>
      </c>
      <c r="B4" s="221"/>
      <c r="C4" s="222"/>
      <c r="D4" s="222"/>
      <c r="E4" s="222"/>
      <c r="F4" s="222"/>
      <c r="G4" s="222"/>
    </row>
    <row r="5" spans="1:7" s="9" customFormat="1" ht="19.5" customHeight="1" x14ac:dyDescent="0.2">
      <c r="A5" s="221" t="s">
        <v>43</v>
      </c>
      <c r="B5" s="221"/>
      <c r="C5" s="222"/>
      <c r="D5" s="222"/>
      <c r="E5" s="222"/>
      <c r="F5" s="222"/>
      <c r="G5" s="222"/>
    </row>
    <row r="6" spans="1:7" s="9" customFormat="1" ht="19.5" customHeight="1" x14ac:dyDescent="0.2">
      <c r="A6" s="221" t="s">
        <v>44</v>
      </c>
      <c r="B6" s="221"/>
      <c r="C6" s="222"/>
      <c r="D6" s="222"/>
      <c r="E6" s="222"/>
      <c r="F6" s="222"/>
      <c r="G6" s="222"/>
    </row>
    <row r="7" spans="1:7" s="9" customFormat="1" ht="19.5" customHeight="1" x14ac:dyDescent="0.2">
      <c r="A7" s="221" t="s">
        <v>360</v>
      </c>
      <c r="B7" s="221"/>
      <c r="C7" s="222"/>
      <c r="D7" s="222"/>
      <c r="E7" s="222"/>
      <c r="F7" s="222"/>
      <c r="G7" s="222"/>
    </row>
    <row r="8" spans="1:7" s="9" customFormat="1" ht="19.5" customHeight="1" x14ac:dyDescent="0.2">
      <c r="A8" s="221" t="s">
        <v>45</v>
      </c>
      <c r="B8" s="221"/>
      <c r="C8" s="222"/>
      <c r="D8" s="222"/>
      <c r="E8" s="222"/>
      <c r="F8" s="222"/>
      <c r="G8" s="222"/>
    </row>
    <row r="9" spans="1:7" s="9" customFormat="1" ht="19.5" customHeight="1" x14ac:dyDescent="0.2">
      <c r="A9" s="223" t="s">
        <v>182</v>
      </c>
      <c r="B9" s="223"/>
      <c r="C9" s="222"/>
      <c r="D9" s="222"/>
      <c r="E9" s="222"/>
      <c r="F9" s="222"/>
      <c r="G9" s="222"/>
    </row>
    <row r="10" spans="1:7" s="9" customFormat="1" ht="19.5" customHeight="1" x14ac:dyDescent="0.2">
      <c r="A10" s="223" t="s">
        <v>171</v>
      </c>
      <c r="B10" s="223"/>
      <c r="C10" s="222"/>
      <c r="D10" s="222"/>
      <c r="E10" s="222"/>
      <c r="F10" s="222"/>
      <c r="G10" s="222"/>
    </row>
    <row r="11" spans="1:7" s="9" customFormat="1" ht="19.5" customHeight="1" x14ac:dyDescent="0.2">
      <c r="A11" s="223" t="s">
        <v>358</v>
      </c>
      <c r="B11" s="223"/>
      <c r="C11" s="222"/>
      <c r="D11" s="222"/>
      <c r="E11" s="222"/>
      <c r="F11" s="222"/>
      <c r="G11" s="222"/>
    </row>
    <row r="12" spans="1:7" s="9" customFormat="1" ht="19.5" customHeight="1" x14ac:dyDescent="0.2">
      <c r="A12" s="224" t="s">
        <v>395</v>
      </c>
      <c r="B12" s="223"/>
      <c r="C12" s="222"/>
      <c r="D12" s="222"/>
      <c r="E12" s="222"/>
      <c r="F12" s="222"/>
      <c r="G12" s="222"/>
    </row>
    <row r="13" spans="1:7" s="19" customFormat="1" ht="25.5" customHeight="1" x14ac:dyDescent="0.2">
      <c r="A13" s="269" t="s">
        <v>633</v>
      </c>
      <c r="B13" s="270"/>
      <c r="C13" s="270"/>
      <c r="D13" s="270"/>
      <c r="E13" s="270"/>
      <c r="F13" s="270"/>
      <c r="G13" s="271"/>
    </row>
    <row r="14" spans="1:7" s="20" customFormat="1" ht="20.25" customHeight="1" x14ac:dyDescent="0.2">
      <c r="A14" s="216" t="s">
        <v>10</v>
      </c>
      <c r="B14" s="216"/>
      <c r="C14" s="158" t="s">
        <v>22</v>
      </c>
      <c r="D14" s="45" t="s">
        <v>19</v>
      </c>
      <c r="E14" s="158" t="s">
        <v>23</v>
      </c>
      <c r="F14" s="201" t="s">
        <v>628</v>
      </c>
      <c r="G14" s="158" t="s">
        <v>24</v>
      </c>
    </row>
    <row r="15" spans="1:7" s="20" customFormat="1" ht="18" customHeight="1" x14ac:dyDescent="0.2">
      <c r="A15" s="217" t="s">
        <v>11</v>
      </c>
      <c r="B15" s="217"/>
      <c r="C15" s="159" t="s">
        <v>12</v>
      </c>
      <c r="D15" s="159" t="s">
        <v>13</v>
      </c>
      <c r="E15" s="159" t="s">
        <v>14</v>
      </c>
      <c r="F15" s="184" t="s">
        <v>629</v>
      </c>
      <c r="G15" s="159" t="s">
        <v>13</v>
      </c>
    </row>
    <row r="16" spans="1:7" s="3" customFormat="1" ht="20.25" customHeight="1" x14ac:dyDescent="0.2">
      <c r="A16" s="272" t="s">
        <v>488</v>
      </c>
      <c r="B16" s="272"/>
      <c r="C16" s="57"/>
      <c r="D16" s="148"/>
      <c r="E16" s="56"/>
      <c r="F16" s="167"/>
      <c r="G16" s="153"/>
    </row>
    <row r="17" spans="1:7" s="4" customFormat="1" ht="18" customHeight="1" x14ac:dyDescent="0.2">
      <c r="A17" s="59"/>
      <c r="B17" s="89" t="s">
        <v>423</v>
      </c>
      <c r="C17" s="61">
        <v>70</v>
      </c>
      <c r="D17" s="147">
        <v>250</v>
      </c>
      <c r="E17" s="62"/>
      <c r="F17" s="168"/>
      <c r="G17" s="105">
        <f>SUM(E17*D17)</f>
        <v>0</v>
      </c>
    </row>
    <row r="18" spans="1:7" s="4" customFormat="1" ht="18" customHeight="1" x14ac:dyDescent="0.2">
      <c r="A18" s="59"/>
      <c r="B18" s="89" t="s">
        <v>486</v>
      </c>
      <c r="C18" s="61">
        <v>70</v>
      </c>
      <c r="D18" s="147">
        <v>300</v>
      </c>
      <c r="E18" s="62"/>
      <c r="F18" s="168"/>
      <c r="G18" s="105">
        <f t="shared" ref="G18:G81" si="0">SUM(E18*D18)</f>
        <v>0</v>
      </c>
    </row>
    <row r="19" spans="1:7" s="4" customFormat="1" ht="18" customHeight="1" x14ac:dyDescent="0.2">
      <c r="A19" s="59"/>
      <c r="B19" s="89" t="s">
        <v>422</v>
      </c>
      <c r="C19" s="61">
        <v>75</v>
      </c>
      <c r="D19" s="147">
        <v>350</v>
      </c>
      <c r="E19" s="62"/>
      <c r="F19" s="168"/>
      <c r="G19" s="105">
        <f t="shared" si="0"/>
        <v>0</v>
      </c>
    </row>
    <row r="20" spans="1:7" s="3" customFormat="1" ht="18" customHeight="1" x14ac:dyDescent="0.2">
      <c r="A20" s="272" t="s">
        <v>487</v>
      </c>
      <c r="B20" s="272"/>
      <c r="C20" s="57"/>
      <c r="D20" s="148"/>
      <c r="E20" s="56"/>
      <c r="F20" s="167"/>
      <c r="G20" s="153"/>
    </row>
    <row r="21" spans="1:7" s="4" customFormat="1" ht="18" customHeight="1" x14ac:dyDescent="0.2">
      <c r="A21" s="59"/>
      <c r="B21" s="89" t="s">
        <v>421</v>
      </c>
      <c r="C21" s="61">
        <v>40</v>
      </c>
      <c r="D21" s="147">
        <v>250</v>
      </c>
      <c r="E21" s="62"/>
      <c r="F21" s="168"/>
      <c r="G21" s="105">
        <f t="shared" si="0"/>
        <v>0</v>
      </c>
    </row>
    <row r="22" spans="1:7" s="4" customFormat="1" ht="18" customHeight="1" x14ac:dyDescent="0.2">
      <c r="A22" s="59"/>
      <c r="B22" s="89" t="s">
        <v>480</v>
      </c>
      <c r="C22" s="61">
        <v>40</v>
      </c>
      <c r="D22" s="147">
        <v>300</v>
      </c>
      <c r="E22" s="62"/>
      <c r="F22" s="168"/>
      <c r="G22" s="105">
        <f t="shared" si="0"/>
        <v>0</v>
      </c>
    </row>
    <row r="23" spans="1:7" s="4" customFormat="1" ht="18" customHeight="1" x14ac:dyDescent="0.2">
      <c r="A23" s="59" t="s">
        <v>405</v>
      </c>
      <c r="B23" s="89" t="s">
        <v>420</v>
      </c>
      <c r="C23" s="61">
        <v>40</v>
      </c>
      <c r="D23" s="147">
        <v>380</v>
      </c>
      <c r="E23" s="62"/>
      <c r="F23" s="168"/>
      <c r="G23" s="105">
        <f t="shared" si="0"/>
        <v>0</v>
      </c>
    </row>
    <row r="24" spans="1:7" s="3" customFormat="1" ht="18" customHeight="1" x14ac:dyDescent="0.2">
      <c r="A24" s="272" t="s">
        <v>489</v>
      </c>
      <c r="B24" s="272"/>
      <c r="C24" s="57"/>
      <c r="D24" s="148"/>
      <c r="E24" s="56"/>
      <c r="F24" s="167"/>
      <c r="G24" s="153"/>
    </row>
    <row r="25" spans="1:7" s="4" customFormat="1" ht="18" customHeight="1" x14ac:dyDescent="0.2">
      <c r="A25" s="59" t="s">
        <v>405</v>
      </c>
      <c r="B25" s="131" t="s">
        <v>426</v>
      </c>
      <c r="C25" s="62">
        <v>45</v>
      </c>
      <c r="D25" s="147">
        <v>100</v>
      </c>
      <c r="E25" s="62"/>
      <c r="F25" s="168"/>
      <c r="G25" s="105">
        <f t="shared" si="0"/>
        <v>0</v>
      </c>
    </row>
    <row r="26" spans="1:7" s="34" customFormat="1" ht="18" customHeight="1" x14ac:dyDescent="0.2">
      <c r="A26" s="59" t="s">
        <v>192</v>
      </c>
      <c r="B26" s="89" t="s">
        <v>424</v>
      </c>
      <c r="C26" s="61">
        <v>50</v>
      </c>
      <c r="D26" s="147">
        <v>150</v>
      </c>
      <c r="E26" s="62"/>
      <c r="F26" s="168"/>
      <c r="G26" s="105">
        <f t="shared" si="0"/>
        <v>0</v>
      </c>
    </row>
    <row r="27" spans="1:7" s="34" customFormat="1" ht="18" customHeight="1" x14ac:dyDescent="0.2">
      <c r="A27" s="59" t="s">
        <v>190</v>
      </c>
      <c r="B27" s="131" t="s">
        <v>467</v>
      </c>
      <c r="C27" s="61">
        <v>50</v>
      </c>
      <c r="D27" s="147">
        <v>180</v>
      </c>
      <c r="E27" s="62"/>
      <c r="F27" s="168"/>
      <c r="G27" s="105">
        <f t="shared" si="0"/>
        <v>0</v>
      </c>
    </row>
    <row r="28" spans="1:7" s="34" customFormat="1" ht="18" customHeight="1" x14ac:dyDescent="0.2">
      <c r="A28" s="59"/>
      <c r="B28" s="131" t="s">
        <v>425</v>
      </c>
      <c r="C28" s="62">
        <v>55</v>
      </c>
      <c r="D28" s="147">
        <v>220</v>
      </c>
      <c r="E28" s="62"/>
      <c r="F28" s="168"/>
      <c r="G28" s="105">
        <f t="shared" si="0"/>
        <v>0</v>
      </c>
    </row>
    <row r="29" spans="1:7" s="3" customFormat="1" ht="18" customHeight="1" x14ac:dyDescent="0.2">
      <c r="A29" s="272" t="s">
        <v>490</v>
      </c>
      <c r="B29" s="272"/>
      <c r="C29" s="57"/>
      <c r="D29" s="148"/>
      <c r="E29" s="56"/>
      <c r="F29" s="167"/>
      <c r="G29" s="153"/>
    </row>
    <row r="30" spans="1:7" s="34" customFormat="1" ht="18" customHeight="1" x14ac:dyDescent="0.2">
      <c r="A30" s="59" t="s">
        <v>184</v>
      </c>
      <c r="B30" s="133" t="s">
        <v>484</v>
      </c>
      <c r="C30" s="61">
        <v>35</v>
      </c>
      <c r="D30" s="147">
        <v>90</v>
      </c>
      <c r="E30" s="62"/>
      <c r="F30" s="168"/>
      <c r="G30" s="105">
        <f t="shared" si="0"/>
        <v>0</v>
      </c>
    </row>
    <row r="31" spans="1:7" s="34" customFormat="1" ht="18" customHeight="1" x14ac:dyDescent="0.2">
      <c r="A31" s="59" t="s">
        <v>189</v>
      </c>
      <c r="B31" s="133" t="s">
        <v>466</v>
      </c>
      <c r="C31" s="61">
        <v>35</v>
      </c>
      <c r="D31" s="147">
        <v>110</v>
      </c>
      <c r="E31" s="62"/>
      <c r="F31" s="168"/>
      <c r="G31" s="105">
        <f t="shared" si="0"/>
        <v>0</v>
      </c>
    </row>
    <row r="32" spans="1:7" s="34" customFormat="1" ht="18" customHeight="1" x14ac:dyDescent="0.2">
      <c r="A32" s="59" t="s">
        <v>427</v>
      </c>
      <c r="B32" s="133" t="s">
        <v>428</v>
      </c>
      <c r="C32" s="61">
        <v>30</v>
      </c>
      <c r="D32" s="147">
        <v>110</v>
      </c>
      <c r="E32" s="62"/>
      <c r="F32" s="168"/>
      <c r="G32" s="105">
        <f t="shared" si="0"/>
        <v>0</v>
      </c>
    </row>
    <row r="33" spans="1:7" s="3" customFormat="1" ht="18" customHeight="1" x14ac:dyDescent="0.2">
      <c r="A33" s="272" t="s">
        <v>489</v>
      </c>
      <c r="B33" s="272"/>
      <c r="C33" s="57"/>
      <c r="D33" s="148"/>
      <c r="E33" s="56"/>
      <c r="F33" s="167"/>
      <c r="G33" s="153"/>
    </row>
    <row r="34" spans="1:7" s="27" customFormat="1" ht="18" customHeight="1" x14ac:dyDescent="0.3">
      <c r="A34" s="17" t="s">
        <v>230</v>
      </c>
      <c r="B34" s="32" t="s">
        <v>195</v>
      </c>
      <c r="C34" s="28">
        <v>60</v>
      </c>
      <c r="D34" s="68">
        <v>150</v>
      </c>
      <c r="E34" s="62"/>
      <c r="F34" s="169"/>
      <c r="G34" s="105">
        <f t="shared" si="0"/>
        <v>0</v>
      </c>
    </row>
    <row r="35" spans="1:7" s="27" customFormat="1" ht="18" customHeight="1" x14ac:dyDescent="0.3">
      <c r="A35" s="17" t="s">
        <v>228</v>
      </c>
      <c r="B35" s="32" t="s">
        <v>193</v>
      </c>
      <c r="C35" s="32">
        <v>65</v>
      </c>
      <c r="D35" s="33">
        <v>150</v>
      </c>
      <c r="E35" s="62"/>
      <c r="F35" s="169"/>
      <c r="G35" s="105">
        <f t="shared" si="0"/>
        <v>0</v>
      </c>
    </row>
    <row r="36" spans="1:7" s="27" customFormat="1" ht="18" customHeight="1" x14ac:dyDescent="0.3">
      <c r="A36" s="17" t="s">
        <v>194</v>
      </c>
      <c r="B36" s="32" t="s">
        <v>197</v>
      </c>
      <c r="C36" s="32">
        <v>60</v>
      </c>
      <c r="D36" s="33">
        <v>220</v>
      </c>
      <c r="E36" s="62"/>
      <c r="F36" s="169"/>
      <c r="G36" s="105">
        <f t="shared" si="0"/>
        <v>0</v>
      </c>
    </row>
    <row r="37" spans="1:7" s="27" customFormat="1" ht="18" customHeight="1" x14ac:dyDescent="0.3">
      <c r="A37" s="69" t="s">
        <v>196</v>
      </c>
      <c r="B37" s="32" t="s">
        <v>409</v>
      </c>
      <c r="C37" s="32">
        <v>60</v>
      </c>
      <c r="D37" s="33">
        <v>220</v>
      </c>
      <c r="E37" s="62"/>
      <c r="F37" s="169"/>
      <c r="G37" s="105">
        <f t="shared" si="0"/>
        <v>0</v>
      </c>
    </row>
    <row r="38" spans="1:7" s="3" customFormat="1" ht="18" customHeight="1" x14ac:dyDescent="0.2">
      <c r="A38" s="272" t="s">
        <v>491</v>
      </c>
      <c r="B38" s="272"/>
      <c r="C38" s="57"/>
      <c r="D38" s="148"/>
      <c r="E38" s="56"/>
      <c r="F38" s="167"/>
      <c r="G38" s="153"/>
    </row>
    <row r="39" spans="1:7" s="4" customFormat="1" ht="18" customHeight="1" x14ac:dyDescent="0.2">
      <c r="A39" s="59" t="s">
        <v>405</v>
      </c>
      <c r="B39" s="89" t="s">
        <v>471</v>
      </c>
      <c r="C39" s="61">
        <v>60</v>
      </c>
      <c r="D39" s="147">
        <v>100</v>
      </c>
      <c r="E39" s="62"/>
      <c r="F39" s="168"/>
      <c r="G39" s="105">
        <f t="shared" si="0"/>
        <v>0</v>
      </c>
    </row>
    <row r="40" spans="1:7" s="34" customFormat="1" ht="18" customHeight="1" x14ac:dyDescent="0.2">
      <c r="A40" s="59" t="s">
        <v>184</v>
      </c>
      <c r="B40" s="89" t="s">
        <v>472</v>
      </c>
      <c r="C40" s="62">
        <v>60</v>
      </c>
      <c r="D40" s="147">
        <v>120</v>
      </c>
      <c r="E40" s="62"/>
      <c r="F40" s="168"/>
      <c r="G40" s="105">
        <f t="shared" si="0"/>
        <v>0</v>
      </c>
    </row>
    <row r="41" spans="1:7" s="34" customFormat="1" ht="18" customHeight="1" x14ac:dyDescent="0.2">
      <c r="A41" s="59" t="s">
        <v>189</v>
      </c>
      <c r="B41" s="89" t="s">
        <v>473</v>
      </c>
      <c r="C41" s="61">
        <v>60</v>
      </c>
      <c r="D41" s="147">
        <v>140</v>
      </c>
      <c r="E41" s="62"/>
      <c r="F41" s="168"/>
      <c r="G41" s="105">
        <f t="shared" si="0"/>
        <v>0</v>
      </c>
    </row>
    <row r="42" spans="1:7" s="27" customFormat="1" ht="18" customHeight="1" x14ac:dyDescent="0.3">
      <c r="A42" s="17" t="s">
        <v>203</v>
      </c>
      <c r="B42" s="32" t="s">
        <v>208</v>
      </c>
      <c r="C42" s="32">
        <v>40</v>
      </c>
      <c r="D42" s="33">
        <v>100</v>
      </c>
      <c r="E42" s="62"/>
      <c r="F42" s="169"/>
      <c r="G42" s="105">
        <f t="shared" si="0"/>
        <v>0</v>
      </c>
    </row>
    <row r="43" spans="1:7" s="27" customFormat="1" ht="18" customHeight="1" x14ac:dyDescent="0.3">
      <c r="A43" s="17" t="s">
        <v>205</v>
      </c>
      <c r="B43" s="32" t="s">
        <v>206</v>
      </c>
      <c r="C43" s="32">
        <v>40</v>
      </c>
      <c r="D43" s="33">
        <v>100</v>
      </c>
      <c r="E43" s="62"/>
      <c r="F43" s="169"/>
      <c r="G43" s="105">
        <f t="shared" si="0"/>
        <v>0</v>
      </c>
    </row>
    <row r="44" spans="1:7" s="27" customFormat="1" ht="18" customHeight="1" x14ac:dyDescent="0.3">
      <c r="A44" s="17"/>
      <c r="B44" s="32" t="s">
        <v>204</v>
      </c>
      <c r="C44" s="32">
        <v>40</v>
      </c>
      <c r="D44" s="33">
        <v>140</v>
      </c>
      <c r="E44" s="62"/>
      <c r="F44" s="169"/>
      <c r="G44" s="105">
        <f t="shared" si="0"/>
        <v>0</v>
      </c>
    </row>
    <row r="45" spans="1:7" s="27" customFormat="1" ht="18" customHeight="1" x14ac:dyDescent="0.3">
      <c r="A45" s="17"/>
      <c r="B45" s="32" t="s">
        <v>202</v>
      </c>
      <c r="C45" s="32">
        <v>40</v>
      </c>
      <c r="D45" s="33">
        <v>140</v>
      </c>
      <c r="E45" s="62"/>
      <c r="F45" s="169"/>
      <c r="G45" s="105">
        <f t="shared" si="0"/>
        <v>0</v>
      </c>
    </row>
    <row r="46" spans="1:7" s="27" customFormat="1" ht="18" customHeight="1" x14ac:dyDescent="0.3">
      <c r="A46" s="77"/>
      <c r="B46" s="111" t="s">
        <v>209</v>
      </c>
      <c r="C46" s="111"/>
      <c r="D46" s="148"/>
      <c r="E46" s="56"/>
      <c r="F46" s="167"/>
      <c r="G46" s="153"/>
    </row>
    <row r="47" spans="1:7" s="27" customFormat="1" ht="18" customHeight="1" x14ac:dyDescent="0.3">
      <c r="A47" s="17" t="s">
        <v>210</v>
      </c>
      <c r="B47" s="32" t="s">
        <v>226</v>
      </c>
      <c r="C47" s="32">
        <v>30</v>
      </c>
      <c r="D47" s="33">
        <v>60</v>
      </c>
      <c r="E47" s="62"/>
      <c r="F47" s="169"/>
      <c r="G47" s="105">
        <f t="shared" si="0"/>
        <v>0</v>
      </c>
    </row>
    <row r="48" spans="1:7" s="73" customFormat="1" ht="18" customHeight="1" x14ac:dyDescent="0.3">
      <c r="A48" s="17" t="s">
        <v>212</v>
      </c>
      <c r="B48" s="32" t="s">
        <v>227</v>
      </c>
      <c r="C48" s="32">
        <v>30</v>
      </c>
      <c r="D48" s="33">
        <v>60</v>
      </c>
      <c r="E48" s="62"/>
      <c r="F48" s="169"/>
      <c r="G48" s="105">
        <f t="shared" si="0"/>
        <v>0</v>
      </c>
    </row>
    <row r="49" spans="1:7" s="27" customFormat="1" ht="18" customHeight="1" x14ac:dyDescent="0.3">
      <c r="A49" s="17" t="s">
        <v>214</v>
      </c>
      <c r="B49" s="32" t="s">
        <v>218</v>
      </c>
      <c r="C49" s="32">
        <v>30</v>
      </c>
      <c r="D49" s="33">
        <v>80</v>
      </c>
      <c r="E49" s="62"/>
      <c r="F49" s="169"/>
      <c r="G49" s="105">
        <f t="shared" si="0"/>
        <v>0</v>
      </c>
    </row>
    <row r="50" spans="1:7" s="27" customFormat="1" ht="18" customHeight="1" x14ac:dyDescent="0.3">
      <c r="A50" s="17" t="s">
        <v>215</v>
      </c>
      <c r="B50" s="32" t="s">
        <v>220</v>
      </c>
      <c r="C50" s="32">
        <v>30</v>
      </c>
      <c r="D50" s="33">
        <v>80</v>
      </c>
      <c r="E50" s="62"/>
      <c r="F50" s="169"/>
      <c r="G50" s="105">
        <f t="shared" si="0"/>
        <v>0</v>
      </c>
    </row>
    <row r="51" spans="1:7" s="27" customFormat="1" ht="18" customHeight="1" x14ac:dyDescent="0.3">
      <c r="A51" s="17" t="s">
        <v>217</v>
      </c>
      <c r="B51" s="32" t="s">
        <v>223</v>
      </c>
      <c r="C51" s="32">
        <v>30</v>
      </c>
      <c r="D51" s="33">
        <v>80</v>
      </c>
      <c r="E51" s="62"/>
      <c r="F51" s="169"/>
      <c r="G51" s="105">
        <f t="shared" si="0"/>
        <v>0</v>
      </c>
    </row>
    <row r="52" spans="1:7" s="27" customFormat="1" ht="18" customHeight="1" x14ac:dyDescent="0.3">
      <c r="A52" s="17" t="s">
        <v>219</v>
      </c>
      <c r="B52" s="32" t="s">
        <v>224</v>
      </c>
      <c r="C52" s="32">
        <v>30</v>
      </c>
      <c r="D52" s="33">
        <v>80</v>
      </c>
      <c r="E52" s="62"/>
      <c r="F52" s="169"/>
      <c r="G52" s="105">
        <f t="shared" si="0"/>
        <v>0</v>
      </c>
    </row>
    <row r="53" spans="1:7" s="27" customFormat="1" ht="18" customHeight="1" x14ac:dyDescent="0.3">
      <c r="A53" s="17" t="s">
        <v>221</v>
      </c>
      <c r="B53" s="32" t="s">
        <v>225</v>
      </c>
      <c r="C53" s="32">
        <v>30</v>
      </c>
      <c r="D53" s="33">
        <v>80</v>
      </c>
      <c r="E53" s="62"/>
      <c r="F53" s="169"/>
      <c r="G53" s="105">
        <f t="shared" si="0"/>
        <v>0</v>
      </c>
    </row>
    <row r="54" spans="1:7" s="27" customFormat="1" ht="18" customHeight="1" x14ac:dyDescent="0.3">
      <c r="A54" s="17"/>
      <c r="B54" s="32" t="s">
        <v>216</v>
      </c>
      <c r="C54" s="32">
        <v>30</v>
      </c>
      <c r="D54" s="33">
        <v>80</v>
      </c>
      <c r="E54" s="62"/>
      <c r="F54" s="169"/>
      <c r="G54" s="105">
        <f t="shared" si="0"/>
        <v>0</v>
      </c>
    </row>
    <row r="55" spans="1:7" s="27" customFormat="1" ht="18" customHeight="1" x14ac:dyDescent="0.3">
      <c r="A55" s="17"/>
      <c r="B55" s="32" t="s">
        <v>222</v>
      </c>
      <c r="C55" s="32">
        <v>30</v>
      </c>
      <c r="D55" s="33">
        <v>80</v>
      </c>
      <c r="E55" s="62"/>
      <c r="F55" s="169"/>
      <c r="G55" s="105">
        <f t="shared" si="0"/>
        <v>0</v>
      </c>
    </row>
    <row r="56" spans="1:7" s="27" customFormat="1" ht="18" customHeight="1" x14ac:dyDescent="0.3">
      <c r="A56" s="17"/>
      <c r="B56" s="32" t="s">
        <v>213</v>
      </c>
      <c r="C56" s="32">
        <v>30</v>
      </c>
      <c r="D56" s="33">
        <v>80</v>
      </c>
      <c r="E56" s="62"/>
      <c r="F56" s="169"/>
      <c r="G56" s="105">
        <f t="shared" si="0"/>
        <v>0</v>
      </c>
    </row>
    <row r="57" spans="1:7" s="27" customFormat="1" ht="18" customHeight="1" x14ac:dyDescent="0.3">
      <c r="A57" s="17"/>
      <c r="B57" s="32" t="s">
        <v>211</v>
      </c>
      <c r="C57" s="32">
        <v>30</v>
      </c>
      <c r="D57" s="33">
        <v>120</v>
      </c>
      <c r="E57" s="62"/>
      <c r="F57" s="169"/>
      <c r="G57" s="105">
        <f t="shared" si="0"/>
        <v>0</v>
      </c>
    </row>
    <row r="58" spans="1:7" s="74" customFormat="1" ht="18" customHeight="1" x14ac:dyDescent="0.3">
      <c r="A58" s="77"/>
      <c r="B58" s="111" t="s">
        <v>591</v>
      </c>
      <c r="C58" s="111"/>
      <c r="D58" s="148"/>
      <c r="E58" s="56"/>
      <c r="F58" s="167"/>
      <c r="G58" s="153"/>
    </row>
    <row r="59" spans="1:7" s="27" customFormat="1" ht="18" customHeight="1" x14ac:dyDescent="0.3">
      <c r="A59" s="70" t="s">
        <v>198</v>
      </c>
      <c r="B59" s="32" t="s">
        <v>232</v>
      </c>
      <c r="C59" s="32">
        <v>1000</v>
      </c>
      <c r="D59" s="33">
        <v>1200</v>
      </c>
      <c r="E59" s="62"/>
      <c r="F59" s="169"/>
      <c r="G59" s="105">
        <f t="shared" si="0"/>
        <v>0</v>
      </c>
    </row>
    <row r="60" spans="1:7" s="21" customFormat="1" ht="18" customHeight="1" x14ac:dyDescent="0.3">
      <c r="A60" s="17"/>
      <c r="B60" s="32" t="s">
        <v>231</v>
      </c>
      <c r="C60" s="32">
        <v>1000</v>
      </c>
      <c r="D60" s="33">
        <v>1600</v>
      </c>
      <c r="E60" s="62"/>
      <c r="F60" s="169"/>
      <c r="G60" s="105">
        <f t="shared" si="0"/>
        <v>0</v>
      </c>
    </row>
    <row r="61" spans="1:7" s="65" customFormat="1" ht="18" customHeight="1" x14ac:dyDescent="0.3">
      <c r="A61" s="17" t="s">
        <v>207</v>
      </c>
      <c r="B61" s="32" t="s">
        <v>229</v>
      </c>
      <c r="C61" s="32">
        <v>1000</v>
      </c>
      <c r="D61" s="33">
        <v>1600</v>
      </c>
      <c r="E61" s="62"/>
      <c r="F61" s="169"/>
      <c r="G61" s="105">
        <f t="shared" si="0"/>
        <v>0</v>
      </c>
    </row>
    <row r="62" spans="1:7" s="65" customFormat="1" ht="18" customHeight="1" x14ac:dyDescent="0.3">
      <c r="A62" s="17" t="s">
        <v>207</v>
      </c>
      <c r="B62" s="32" t="s">
        <v>410</v>
      </c>
      <c r="C62" s="32">
        <v>1000</v>
      </c>
      <c r="D62" s="33">
        <v>2000</v>
      </c>
      <c r="E62" s="62"/>
      <c r="F62" s="169"/>
      <c r="G62" s="105">
        <f t="shared" si="0"/>
        <v>0</v>
      </c>
    </row>
    <row r="63" spans="1:7" s="27" customFormat="1" ht="18" customHeight="1" x14ac:dyDescent="0.3">
      <c r="A63" s="17" t="s">
        <v>295</v>
      </c>
      <c r="B63" s="32" t="s">
        <v>234</v>
      </c>
      <c r="C63" s="32">
        <v>1000</v>
      </c>
      <c r="D63" s="33">
        <v>2000</v>
      </c>
      <c r="E63" s="62"/>
      <c r="F63" s="169"/>
      <c r="G63" s="105">
        <f t="shared" si="0"/>
        <v>0</v>
      </c>
    </row>
    <row r="64" spans="1:7" s="27" customFormat="1" ht="18" customHeight="1" x14ac:dyDescent="0.3">
      <c r="A64" s="17" t="s">
        <v>296</v>
      </c>
      <c r="B64" s="32" t="s">
        <v>233</v>
      </c>
      <c r="C64" s="32">
        <v>1000</v>
      </c>
      <c r="D64" s="33">
        <v>2200</v>
      </c>
      <c r="E64" s="62"/>
      <c r="F64" s="169"/>
      <c r="G64" s="105">
        <f t="shared" si="0"/>
        <v>0</v>
      </c>
    </row>
    <row r="65" spans="1:7" s="27" customFormat="1" ht="18" customHeight="1" x14ac:dyDescent="0.3">
      <c r="A65" s="17" t="s">
        <v>278</v>
      </c>
      <c r="B65" s="32" t="s">
        <v>253</v>
      </c>
      <c r="C65" s="28">
        <v>1000</v>
      </c>
      <c r="D65" s="68">
        <v>900</v>
      </c>
      <c r="E65" s="62"/>
      <c r="F65" s="169"/>
      <c r="G65" s="105">
        <f t="shared" si="0"/>
        <v>0</v>
      </c>
    </row>
    <row r="66" spans="1:7" s="27" customFormat="1" ht="18" customHeight="1" x14ac:dyDescent="0.3">
      <c r="A66" s="77"/>
      <c r="B66" s="111" t="s">
        <v>593</v>
      </c>
      <c r="C66" s="111"/>
      <c r="D66" s="148"/>
      <c r="E66" s="56"/>
      <c r="F66" s="167"/>
      <c r="G66" s="153"/>
    </row>
    <row r="67" spans="1:7" s="27" customFormat="1" ht="18" customHeight="1" x14ac:dyDescent="0.3">
      <c r="A67" s="17" t="s">
        <v>279</v>
      </c>
      <c r="B67" s="32" t="s">
        <v>251</v>
      </c>
      <c r="C67" s="32">
        <v>50</v>
      </c>
      <c r="D67" s="68">
        <v>70</v>
      </c>
      <c r="E67" s="62"/>
      <c r="F67" s="169"/>
      <c r="G67" s="105">
        <f t="shared" si="0"/>
        <v>0</v>
      </c>
    </row>
    <row r="68" spans="1:7" s="27" customFormat="1" ht="18" customHeight="1" x14ac:dyDescent="0.3">
      <c r="A68" s="17" t="s">
        <v>283</v>
      </c>
      <c r="B68" s="32" t="s">
        <v>243</v>
      </c>
      <c r="C68" s="28">
        <v>50</v>
      </c>
      <c r="D68" s="68">
        <v>70</v>
      </c>
      <c r="E68" s="62"/>
      <c r="F68" s="169"/>
      <c r="G68" s="105">
        <f t="shared" si="0"/>
        <v>0</v>
      </c>
    </row>
    <row r="69" spans="1:7" s="27" customFormat="1" ht="18" customHeight="1" x14ac:dyDescent="0.3">
      <c r="A69" s="17" t="s">
        <v>287</v>
      </c>
      <c r="B69" s="32" t="s">
        <v>246</v>
      </c>
      <c r="C69" s="32">
        <v>50</v>
      </c>
      <c r="D69" s="68">
        <v>70</v>
      </c>
      <c r="E69" s="62"/>
      <c r="F69" s="169"/>
      <c r="G69" s="105">
        <f t="shared" si="0"/>
        <v>0</v>
      </c>
    </row>
    <row r="70" spans="1:7" s="27" customFormat="1" ht="18" customHeight="1" x14ac:dyDescent="0.3">
      <c r="A70" s="17" t="s">
        <v>288</v>
      </c>
      <c r="B70" s="32" t="s">
        <v>284</v>
      </c>
      <c r="C70" s="28">
        <v>50</v>
      </c>
      <c r="D70" s="68">
        <v>100</v>
      </c>
      <c r="E70" s="62"/>
      <c r="F70" s="169"/>
      <c r="G70" s="105">
        <f t="shared" si="0"/>
        <v>0</v>
      </c>
    </row>
    <row r="71" spans="1:7" s="27" customFormat="1" ht="18" customHeight="1" x14ac:dyDescent="0.3">
      <c r="A71" s="17" t="s">
        <v>291</v>
      </c>
      <c r="B71" s="32" t="s">
        <v>235</v>
      </c>
      <c r="C71" s="28">
        <v>50</v>
      </c>
      <c r="D71" s="68">
        <v>100</v>
      </c>
      <c r="E71" s="62"/>
      <c r="F71" s="169"/>
      <c r="G71" s="105">
        <f t="shared" si="0"/>
        <v>0</v>
      </c>
    </row>
    <row r="72" spans="1:7" s="27" customFormat="1" ht="18" customHeight="1" x14ac:dyDescent="0.3">
      <c r="A72" s="17" t="s">
        <v>285</v>
      </c>
      <c r="B72" s="32" t="s">
        <v>248</v>
      </c>
      <c r="C72" s="28">
        <v>50</v>
      </c>
      <c r="D72" s="68">
        <v>100</v>
      </c>
      <c r="E72" s="62"/>
      <c r="F72" s="169"/>
      <c r="G72" s="105">
        <f t="shared" si="0"/>
        <v>0</v>
      </c>
    </row>
    <row r="73" spans="1:7" s="27" customFormat="1" ht="18" customHeight="1" x14ac:dyDescent="0.3">
      <c r="A73" s="17" t="s">
        <v>289</v>
      </c>
      <c r="B73" s="32" t="s">
        <v>238</v>
      </c>
      <c r="C73" s="28">
        <v>70</v>
      </c>
      <c r="D73" s="68">
        <v>100</v>
      </c>
      <c r="E73" s="62"/>
      <c r="F73" s="169"/>
      <c r="G73" s="105">
        <f t="shared" si="0"/>
        <v>0</v>
      </c>
    </row>
    <row r="74" spans="1:7" s="27" customFormat="1" ht="18" customHeight="1" x14ac:dyDescent="0.3">
      <c r="A74" s="77"/>
      <c r="B74" s="153" t="s">
        <v>592</v>
      </c>
      <c r="C74" s="153"/>
      <c r="D74" s="148"/>
      <c r="E74" s="56"/>
      <c r="F74" s="167"/>
      <c r="G74" s="153"/>
    </row>
    <row r="75" spans="1:7" s="74" customFormat="1" ht="18" customHeight="1" x14ac:dyDescent="0.3">
      <c r="A75" s="17" t="s">
        <v>280</v>
      </c>
      <c r="B75" s="32" t="s">
        <v>247</v>
      </c>
      <c r="C75" s="31">
        <v>35</v>
      </c>
      <c r="D75" s="68">
        <v>80</v>
      </c>
      <c r="E75" s="62"/>
      <c r="F75" s="169"/>
      <c r="G75" s="105">
        <f t="shared" si="0"/>
        <v>0</v>
      </c>
    </row>
    <row r="76" spans="1:7" s="27" customFormat="1" ht="18" customHeight="1" x14ac:dyDescent="0.3">
      <c r="A76" s="17" t="s">
        <v>286</v>
      </c>
      <c r="B76" s="32" t="s">
        <v>237</v>
      </c>
      <c r="C76" s="31">
        <v>35</v>
      </c>
      <c r="D76" s="68">
        <v>80</v>
      </c>
      <c r="E76" s="62"/>
      <c r="F76" s="169"/>
      <c r="G76" s="105">
        <f t="shared" si="0"/>
        <v>0</v>
      </c>
    </row>
    <row r="77" spans="1:7" s="27" customFormat="1" ht="18" customHeight="1" x14ac:dyDescent="0.3">
      <c r="A77" s="17" t="s">
        <v>281</v>
      </c>
      <c r="B77" s="32" t="s">
        <v>249</v>
      </c>
      <c r="C77" s="28">
        <v>55</v>
      </c>
      <c r="D77" s="68">
        <v>90</v>
      </c>
      <c r="E77" s="62"/>
      <c r="F77" s="169"/>
      <c r="G77" s="105">
        <f t="shared" si="0"/>
        <v>0</v>
      </c>
    </row>
    <row r="78" spans="1:7" s="27" customFormat="1" ht="18" customHeight="1" x14ac:dyDescent="0.3">
      <c r="A78" s="17" t="s">
        <v>282</v>
      </c>
      <c r="B78" s="32" t="s">
        <v>250</v>
      </c>
      <c r="C78" s="28">
        <v>50</v>
      </c>
      <c r="D78" s="68">
        <v>90</v>
      </c>
      <c r="E78" s="62"/>
      <c r="F78" s="169"/>
      <c r="G78" s="105">
        <f t="shared" si="0"/>
        <v>0</v>
      </c>
    </row>
    <row r="79" spans="1:7" s="27" customFormat="1" ht="18" customHeight="1" x14ac:dyDescent="0.3">
      <c r="A79" s="17" t="s">
        <v>290</v>
      </c>
      <c r="B79" s="32" t="s">
        <v>236</v>
      </c>
      <c r="C79" s="31">
        <v>35</v>
      </c>
      <c r="D79" s="68">
        <v>120</v>
      </c>
      <c r="E79" s="62"/>
      <c r="F79" s="169"/>
      <c r="G79" s="105">
        <f t="shared" si="0"/>
        <v>0</v>
      </c>
    </row>
    <row r="80" spans="1:7" s="27" customFormat="1" ht="18" customHeight="1" x14ac:dyDescent="0.3">
      <c r="A80" s="17" t="s">
        <v>239</v>
      </c>
      <c r="B80" s="32" t="s">
        <v>240</v>
      </c>
      <c r="C80" s="28">
        <v>50</v>
      </c>
      <c r="D80" s="68">
        <v>140</v>
      </c>
      <c r="E80" s="62"/>
      <c r="F80" s="169"/>
      <c r="G80" s="105">
        <f t="shared" si="0"/>
        <v>0</v>
      </c>
    </row>
    <row r="81" spans="1:7" s="27" customFormat="1" ht="18" customHeight="1" x14ac:dyDescent="0.3">
      <c r="A81" s="17" t="s">
        <v>292</v>
      </c>
      <c r="B81" s="32" t="s">
        <v>241</v>
      </c>
      <c r="C81" s="28">
        <v>50</v>
      </c>
      <c r="D81" s="68">
        <v>140</v>
      </c>
      <c r="E81" s="62"/>
      <c r="F81" s="169"/>
      <c r="G81" s="105">
        <f t="shared" si="0"/>
        <v>0</v>
      </c>
    </row>
    <row r="82" spans="1:7" s="27" customFormat="1" ht="18" customHeight="1" x14ac:dyDescent="0.3">
      <c r="A82" s="17" t="s">
        <v>293</v>
      </c>
      <c r="B82" s="32" t="s">
        <v>242</v>
      </c>
      <c r="C82" s="28">
        <v>50</v>
      </c>
      <c r="D82" s="68">
        <v>140</v>
      </c>
      <c r="E82" s="62"/>
      <c r="F82" s="169"/>
      <c r="G82" s="105">
        <f t="shared" ref="G82:G115" si="1">SUM(E82*D82)</f>
        <v>0</v>
      </c>
    </row>
    <row r="83" spans="1:7" s="27" customFormat="1" ht="18" customHeight="1" x14ac:dyDescent="0.3">
      <c r="A83" s="17" t="s">
        <v>294</v>
      </c>
      <c r="B83" s="32" t="s">
        <v>252</v>
      </c>
      <c r="C83" s="28">
        <v>50</v>
      </c>
      <c r="D83" s="68">
        <v>140</v>
      </c>
      <c r="E83" s="62"/>
      <c r="F83" s="169"/>
      <c r="G83" s="105">
        <f t="shared" si="1"/>
        <v>0</v>
      </c>
    </row>
    <row r="84" spans="1:7" s="27" customFormat="1" ht="18" customHeight="1" x14ac:dyDescent="0.3">
      <c r="A84" s="17" t="s">
        <v>244</v>
      </c>
      <c r="B84" s="32" t="s">
        <v>245</v>
      </c>
      <c r="C84" s="28">
        <v>50</v>
      </c>
      <c r="D84" s="68">
        <v>140</v>
      </c>
      <c r="E84" s="62"/>
      <c r="F84" s="169"/>
      <c r="G84" s="105">
        <f t="shared" si="1"/>
        <v>0</v>
      </c>
    </row>
    <row r="85" spans="1:7" s="27" customFormat="1" ht="18" customHeight="1" x14ac:dyDescent="0.3">
      <c r="A85" s="77"/>
      <c r="B85" s="111" t="s">
        <v>254</v>
      </c>
      <c r="C85" s="111"/>
      <c r="D85" s="148"/>
      <c r="E85" s="56"/>
      <c r="F85" s="167"/>
      <c r="G85" s="153"/>
    </row>
    <row r="86" spans="1:7" s="27" customFormat="1" ht="18" customHeight="1" x14ac:dyDescent="0.3">
      <c r="A86" s="17" t="s">
        <v>78</v>
      </c>
      <c r="B86" s="28" t="s">
        <v>594</v>
      </c>
      <c r="C86" s="72" t="s">
        <v>81</v>
      </c>
      <c r="D86" s="33">
        <v>40</v>
      </c>
      <c r="E86" s="62"/>
      <c r="F86" s="169"/>
      <c r="G86" s="105">
        <f t="shared" si="1"/>
        <v>0</v>
      </c>
    </row>
    <row r="87" spans="1:7" s="27" customFormat="1" ht="18" customHeight="1" x14ac:dyDescent="0.3">
      <c r="A87" s="17" t="s">
        <v>258</v>
      </c>
      <c r="B87" s="28" t="s">
        <v>266</v>
      </c>
      <c r="C87" s="28">
        <v>45</v>
      </c>
      <c r="D87" s="33">
        <v>80</v>
      </c>
      <c r="E87" s="62"/>
      <c r="F87" s="169"/>
      <c r="G87" s="105">
        <f t="shared" si="1"/>
        <v>0</v>
      </c>
    </row>
    <row r="88" spans="1:7" s="74" customFormat="1" ht="18" customHeight="1" x14ac:dyDescent="0.3">
      <c r="A88" s="17" t="s">
        <v>257</v>
      </c>
      <c r="B88" s="32" t="s">
        <v>265</v>
      </c>
      <c r="C88" s="31">
        <v>30</v>
      </c>
      <c r="D88" s="33">
        <v>80</v>
      </c>
      <c r="E88" s="62"/>
      <c r="F88" s="169"/>
      <c r="G88" s="105">
        <f t="shared" si="1"/>
        <v>0</v>
      </c>
    </row>
    <row r="89" spans="1:7" s="27" customFormat="1" ht="18" customHeight="1" x14ac:dyDescent="0.3">
      <c r="A89" s="17" t="s">
        <v>297</v>
      </c>
      <c r="B89" s="32" t="s">
        <v>371</v>
      </c>
      <c r="C89" s="32">
        <v>30</v>
      </c>
      <c r="D89" s="33">
        <v>80</v>
      </c>
      <c r="E89" s="62"/>
      <c r="F89" s="169"/>
      <c r="G89" s="105">
        <f t="shared" si="1"/>
        <v>0</v>
      </c>
    </row>
    <row r="90" spans="1:7" s="27" customFormat="1" ht="18" customHeight="1" x14ac:dyDescent="0.3">
      <c r="A90" s="17" t="s">
        <v>79</v>
      </c>
      <c r="B90" s="32" t="s">
        <v>264</v>
      </c>
      <c r="C90" s="32">
        <v>50</v>
      </c>
      <c r="D90" s="33">
        <v>160</v>
      </c>
      <c r="E90" s="62"/>
      <c r="F90" s="169"/>
      <c r="G90" s="105">
        <f t="shared" si="1"/>
        <v>0</v>
      </c>
    </row>
    <row r="91" spans="1:7" s="27" customFormat="1" ht="18" customHeight="1" x14ac:dyDescent="0.3">
      <c r="A91" s="17" t="s">
        <v>78</v>
      </c>
      <c r="B91" s="32" t="s">
        <v>260</v>
      </c>
      <c r="C91" s="28">
        <v>50</v>
      </c>
      <c r="D91" s="33">
        <v>180</v>
      </c>
      <c r="E91" s="62"/>
      <c r="F91" s="169"/>
      <c r="G91" s="105">
        <f t="shared" si="1"/>
        <v>0</v>
      </c>
    </row>
    <row r="92" spans="1:7" s="27" customFormat="1" ht="18" customHeight="1" x14ac:dyDescent="0.3">
      <c r="A92" s="17" t="s">
        <v>263</v>
      </c>
      <c r="B92" s="32" t="s">
        <v>262</v>
      </c>
      <c r="C92" s="32">
        <v>50</v>
      </c>
      <c r="D92" s="33">
        <v>180</v>
      </c>
      <c r="E92" s="62"/>
      <c r="F92" s="169"/>
      <c r="G92" s="105">
        <f t="shared" si="1"/>
        <v>0</v>
      </c>
    </row>
    <row r="93" spans="1:7" s="27" customFormat="1" ht="18" customHeight="1" x14ac:dyDescent="0.3">
      <c r="A93" s="17" t="s">
        <v>298</v>
      </c>
      <c r="B93" s="32" t="s">
        <v>259</v>
      </c>
      <c r="C93" s="72">
        <v>70</v>
      </c>
      <c r="D93" s="68">
        <v>180</v>
      </c>
      <c r="E93" s="62"/>
      <c r="F93" s="169"/>
      <c r="G93" s="105">
        <f t="shared" si="1"/>
        <v>0</v>
      </c>
    </row>
    <row r="94" spans="1:7" s="27" customFormat="1" ht="18" customHeight="1" x14ac:dyDescent="0.3">
      <c r="A94" s="17"/>
      <c r="B94" s="32" t="s">
        <v>261</v>
      </c>
      <c r="C94" s="31">
        <v>50</v>
      </c>
      <c r="D94" s="33">
        <v>200</v>
      </c>
      <c r="E94" s="62"/>
      <c r="F94" s="169"/>
      <c r="G94" s="105">
        <f t="shared" si="1"/>
        <v>0</v>
      </c>
    </row>
    <row r="95" spans="1:7" s="27" customFormat="1" ht="18" customHeight="1" x14ac:dyDescent="0.3">
      <c r="A95" s="17" t="s">
        <v>78</v>
      </c>
      <c r="B95" s="32" t="s">
        <v>255</v>
      </c>
      <c r="C95" s="31" t="s">
        <v>256</v>
      </c>
      <c r="D95" s="33">
        <v>500</v>
      </c>
      <c r="E95" s="62"/>
      <c r="F95" s="169"/>
      <c r="G95" s="105">
        <f t="shared" si="1"/>
        <v>0</v>
      </c>
    </row>
    <row r="96" spans="1:7" s="27" customFormat="1" ht="18" customHeight="1" x14ac:dyDescent="0.3">
      <c r="A96" s="77"/>
      <c r="B96" s="111" t="s">
        <v>411</v>
      </c>
      <c r="C96" s="111"/>
      <c r="D96" s="148"/>
      <c r="E96" s="56"/>
      <c r="F96" s="167"/>
      <c r="G96" s="153"/>
    </row>
    <row r="97" spans="1:7" s="27" customFormat="1" ht="18" customHeight="1" x14ac:dyDescent="0.3">
      <c r="A97" s="17" t="s">
        <v>79</v>
      </c>
      <c r="B97" s="32" t="s">
        <v>339</v>
      </c>
      <c r="C97" s="28">
        <v>50</v>
      </c>
      <c r="D97" s="33">
        <v>150</v>
      </c>
      <c r="E97" s="62"/>
      <c r="F97" s="168"/>
      <c r="G97" s="105">
        <f t="shared" si="1"/>
        <v>0</v>
      </c>
    </row>
    <row r="98" spans="1:7" s="27" customFormat="1" ht="18" customHeight="1" x14ac:dyDescent="0.3">
      <c r="A98" s="17"/>
      <c r="B98" s="32" t="s">
        <v>357</v>
      </c>
      <c r="C98" s="28">
        <v>50</v>
      </c>
      <c r="D98" s="33">
        <v>150</v>
      </c>
      <c r="E98" s="62"/>
      <c r="F98" s="168"/>
      <c r="G98" s="105">
        <f t="shared" si="1"/>
        <v>0</v>
      </c>
    </row>
    <row r="99" spans="1:7" s="27" customFormat="1" ht="18" customHeight="1" x14ac:dyDescent="0.3">
      <c r="A99" s="17" t="s">
        <v>80</v>
      </c>
      <c r="B99" s="32" t="s">
        <v>340</v>
      </c>
      <c r="C99" s="28">
        <v>50</v>
      </c>
      <c r="D99" s="33">
        <v>150</v>
      </c>
      <c r="E99" s="62"/>
      <c r="F99" s="168"/>
      <c r="G99" s="105">
        <f t="shared" si="1"/>
        <v>0</v>
      </c>
    </row>
    <row r="100" spans="1:7" s="27" customFormat="1" ht="18" customHeight="1" x14ac:dyDescent="0.3">
      <c r="A100" s="17"/>
      <c r="B100" s="32" t="s">
        <v>341</v>
      </c>
      <c r="C100" s="28">
        <v>50</v>
      </c>
      <c r="D100" s="33">
        <v>150</v>
      </c>
      <c r="E100" s="62"/>
      <c r="F100" s="168"/>
      <c r="G100" s="105">
        <f t="shared" si="1"/>
        <v>0</v>
      </c>
    </row>
    <row r="101" spans="1:7" s="27" customFormat="1" ht="18" customHeight="1" x14ac:dyDescent="0.3">
      <c r="A101" s="17"/>
      <c r="B101" s="32" t="s">
        <v>342</v>
      </c>
      <c r="C101" s="28">
        <v>50</v>
      </c>
      <c r="D101" s="33">
        <v>150</v>
      </c>
      <c r="E101" s="62"/>
      <c r="F101" s="168"/>
      <c r="G101" s="105">
        <f t="shared" si="1"/>
        <v>0</v>
      </c>
    </row>
    <row r="102" spans="1:7" s="27" customFormat="1" ht="18" customHeight="1" x14ac:dyDescent="0.3">
      <c r="A102" s="17" t="s">
        <v>78</v>
      </c>
      <c r="B102" s="32" t="s">
        <v>343</v>
      </c>
      <c r="C102" s="28">
        <v>50</v>
      </c>
      <c r="D102" s="33">
        <v>150</v>
      </c>
      <c r="E102" s="62"/>
      <c r="F102" s="168"/>
      <c r="G102" s="105">
        <f t="shared" si="1"/>
        <v>0</v>
      </c>
    </row>
    <row r="103" spans="1:7" s="27" customFormat="1" ht="18" customHeight="1" x14ac:dyDescent="0.3">
      <c r="A103" s="17" t="s">
        <v>78</v>
      </c>
      <c r="B103" s="32" t="s">
        <v>344</v>
      </c>
      <c r="C103" s="28">
        <v>50</v>
      </c>
      <c r="D103" s="33">
        <v>150</v>
      </c>
      <c r="E103" s="62"/>
      <c r="F103" s="168"/>
      <c r="G103" s="105">
        <f t="shared" si="1"/>
        <v>0</v>
      </c>
    </row>
    <row r="104" spans="1:7" s="27" customFormat="1" ht="18" customHeight="1" x14ac:dyDescent="0.3">
      <c r="A104" s="17" t="s">
        <v>78</v>
      </c>
      <c r="B104" s="32" t="s">
        <v>345</v>
      </c>
      <c r="C104" s="28">
        <v>50</v>
      </c>
      <c r="D104" s="33">
        <v>150</v>
      </c>
      <c r="E104" s="62"/>
      <c r="F104" s="168"/>
      <c r="G104" s="105">
        <f t="shared" si="1"/>
        <v>0</v>
      </c>
    </row>
    <row r="105" spans="1:7" s="27" customFormat="1" ht="18" customHeight="1" x14ac:dyDescent="0.3">
      <c r="A105" s="77"/>
      <c r="B105" s="111" t="s">
        <v>267</v>
      </c>
      <c r="C105" s="111"/>
      <c r="D105" s="148"/>
      <c r="E105" s="56"/>
      <c r="F105" s="167"/>
      <c r="G105" s="153"/>
    </row>
    <row r="106" spans="1:7" s="27" customFormat="1" ht="18" customHeight="1" x14ac:dyDescent="0.3">
      <c r="A106" s="17" t="s">
        <v>268</v>
      </c>
      <c r="B106" s="32" t="s">
        <v>272</v>
      </c>
      <c r="C106" s="72" t="s">
        <v>270</v>
      </c>
      <c r="D106" s="68">
        <v>30</v>
      </c>
      <c r="E106" s="62"/>
      <c r="F106" s="169"/>
      <c r="G106" s="105">
        <f t="shared" si="1"/>
        <v>0</v>
      </c>
    </row>
    <row r="107" spans="1:7" s="74" customFormat="1" ht="18" customHeight="1" x14ac:dyDescent="0.3">
      <c r="A107" s="17"/>
      <c r="B107" s="32" t="s">
        <v>277</v>
      </c>
      <c r="C107" s="31" t="s">
        <v>270</v>
      </c>
      <c r="D107" s="68">
        <v>30</v>
      </c>
      <c r="E107" s="62"/>
      <c r="F107" s="169"/>
      <c r="G107" s="105">
        <f t="shared" si="1"/>
        <v>0</v>
      </c>
    </row>
    <row r="108" spans="1:7" s="27" customFormat="1" ht="18" customHeight="1" x14ac:dyDescent="0.3">
      <c r="A108" s="17"/>
      <c r="B108" s="32" t="s">
        <v>269</v>
      </c>
      <c r="C108" s="72" t="s">
        <v>270</v>
      </c>
      <c r="D108" s="68">
        <v>30</v>
      </c>
      <c r="E108" s="62"/>
      <c r="F108" s="169"/>
      <c r="G108" s="105">
        <f t="shared" si="1"/>
        <v>0</v>
      </c>
    </row>
    <row r="109" spans="1:7" s="27" customFormat="1" ht="18" customHeight="1" x14ac:dyDescent="0.3">
      <c r="A109" s="17"/>
      <c r="B109" s="32" t="s">
        <v>274</v>
      </c>
      <c r="C109" s="72" t="s">
        <v>275</v>
      </c>
      <c r="D109" s="68">
        <v>60</v>
      </c>
      <c r="E109" s="62"/>
      <c r="F109" s="169"/>
      <c r="G109" s="105">
        <f t="shared" si="1"/>
        <v>0</v>
      </c>
    </row>
    <row r="110" spans="1:7" s="27" customFormat="1" ht="18" customHeight="1" x14ac:dyDescent="0.3">
      <c r="A110" s="17" t="s">
        <v>273</v>
      </c>
      <c r="B110" s="32" t="s">
        <v>271</v>
      </c>
      <c r="C110" s="72" t="s">
        <v>270</v>
      </c>
      <c r="D110" s="68">
        <v>90</v>
      </c>
      <c r="E110" s="62"/>
      <c r="F110" s="169"/>
      <c r="G110" s="105">
        <f t="shared" si="1"/>
        <v>0</v>
      </c>
    </row>
    <row r="111" spans="1:7" s="27" customFormat="1" ht="18" customHeight="1" x14ac:dyDescent="0.3">
      <c r="A111" s="17" t="s">
        <v>273</v>
      </c>
      <c r="B111" s="32" t="s">
        <v>276</v>
      </c>
      <c r="C111" s="72" t="s">
        <v>270</v>
      </c>
      <c r="D111" s="68">
        <v>90</v>
      </c>
      <c r="E111" s="62"/>
      <c r="F111" s="169"/>
      <c r="G111" s="105">
        <f t="shared" si="1"/>
        <v>0</v>
      </c>
    </row>
    <row r="112" spans="1:7" s="27" customFormat="1" ht="18" customHeight="1" x14ac:dyDescent="0.3">
      <c r="A112" s="17"/>
      <c r="B112" s="32" t="s">
        <v>595</v>
      </c>
      <c r="C112" s="31" t="s">
        <v>37</v>
      </c>
      <c r="D112" s="68">
        <v>200</v>
      </c>
      <c r="E112" s="62"/>
      <c r="F112" s="169"/>
      <c r="G112" s="105">
        <f t="shared" si="1"/>
        <v>0</v>
      </c>
    </row>
    <row r="113" spans="1:7" s="27" customFormat="1" ht="18" customHeight="1" x14ac:dyDescent="0.3">
      <c r="A113" s="17"/>
      <c r="B113" s="32" t="s">
        <v>596</v>
      </c>
      <c r="C113" s="31" t="s">
        <v>37</v>
      </c>
      <c r="D113" s="68">
        <v>200</v>
      </c>
      <c r="E113" s="62"/>
      <c r="F113" s="169"/>
      <c r="G113" s="105">
        <f t="shared" si="1"/>
        <v>0</v>
      </c>
    </row>
    <row r="114" spans="1:7" s="27" customFormat="1" ht="18" customHeight="1" x14ac:dyDescent="0.3">
      <c r="A114" s="17"/>
      <c r="B114" s="32" t="s">
        <v>597</v>
      </c>
      <c r="C114" s="31" t="s">
        <v>37</v>
      </c>
      <c r="D114" s="68">
        <v>200</v>
      </c>
      <c r="E114" s="62"/>
      <c r="F114" s="169"/>
      <c r="G114" s="105">
        <f t="shared" si="1"/>
        <v>0</v>
      </c>
    </row>
    <row r="115" spans="1:7" s="27" customFormat="1" ht="18" customHeight="1" x14ac:dyDescent="0.3">
      <c r="A115" s="17"/>
      <c r="B115" s="32" t="s">
        <v>598</v>
      </c>
      <c r="C115" s="31" t="s">
        <v>37</v>
      </c>
      <c r="D115" s="68">
        <v>200</v>
      </c>
      <c r="E115" s="62"/>
      <c r="F115" s="169"/>
      <c r="G115" s="105">
        <f t="shared" si="1"/>
        <v>0</v>
      </c>
    </row>
    <row r="116" spans="1:7" s="3" customFormat="1" ht="26.25" customHeight="1" x14ac:dyDescent="0.2">
      <c r="A116" s="246" t="s">
        <v>325</v>
      </c>
      <c r="B116" s="246"/>
      <c r="C116" s="166" t="s">
        <v>46</v>
      </c>
      <c r="D116" s="99"/>
      <c r="E116" s="54"/>
      <c r="F116" s="170"/>
      <c r="G116" s="136"/>
    </row>
    <row r="117" spans="1:7" s="4" customFormat="1" ht="21" customHeight="1" x14ac:dyDescent="0.2">
      <c r="A117" s="228" t="s">
        <v>578</v>
      </c>
      <c r="B117" s="228"/>
      <c r="C117" s="49"/>
      <c r="D117" s="98"/>
      <c r="E117" s="98"/>
      <c r="F117" s="171"/>
      <c r="G117" s="98"/>
    </row>
    <row r="118" spans="1:7" s="34" customFormat="1" ht="18" customHeight="1" x14ac:dyDescent="0.2">
      <c r="A118" s="38" t="s">
        <v>48</v>
      </c>
      <c r="B118" s="152" t="s">
        <v>332</v>
      </c>
      <c r="C118" s="31">
        <v>1</v>
      </c>
      <c r="D118" s="35">
        <v>390</v>
      </c>
      <c r="E118" s="31"/>
      <c r="F118" s="172"/>
      <c r="G118" s="33">
        <f t="shared" ref="G118:G143" si="2">SUM(E118*D118)</f>
        <v>0</v>
      </c>
    </row>
    <row r="119" spans="1:7" s="34" customFormat="1" ht="18" customHeight="1" x14ac:dyDescent="0.2">
      <c r="A119" s="38" t="s">
        <v>48</v>
      </c>
      <c r="B119" s="152" t="s">
        <v>383</v>
      </c>
      <c r="C119" s="32">
        <v>1</v>
      </c>
      <c r="D119" s="35">
        <v>390</v>
      </c>
      <c r="E119" s="31"/>
      <c r="F119" s="172"/>
      <c r="G119" s="33">
        <f t="shared" si="2"/>
        <v>0</v>
      </c>
    </row>
    <row r="120" spans="1:7" s="34" customFormat="1" ht="18" customHeight="1" x14ac:dyDescent="0.2">
      <c r="A120" s="38" t="s">
        <v>50</v>
      </c>
      <c r="B120" s="152" t="s">
        <v>54</v>
      </c>
      <c r="C120" s="31">
        <v>1</v>
      </c>
      <c r="D120" s="35">
        <v>450</v>
      </c>
      <c r="E120" s="31"/>
      <c r="F120" s="172"/>
      <c r="G120" s="33">
        <f t="shared" si="2"/>
        <v>0</v>
      </c>
    </row>
    <row r="121" spans="1:7" s="34" customFormat="1" ht="18" customHeight="1" x14ac:dyDescent="0.2">
      <c r="A121" s="38" t="s">
        <v>179</v>
      </c>
      <c r="B121" s="152" t="s">
        <v>49</v>
      </c>
      <c r="C121" s="31">
        <v>1</v>
      </c>
      <c r="D121" s="35">
        <v>450</v>
      </c>
      <c r="E121" s="31"/>
      <c r="F121" s="172"/>
      <c r="G121" s="33">
        <f t="shared" si="2"/>
        <v>0</v>
      </c>
    </row>
    <row r="122" spans="1:7" s="34" customFormat="1" ht="18" customHeight="1" x14ac:dyDescent="0.2">
      <c r="A122" s="38" t="s">
        <v>53</v>
      </c>
      <c r="B122" s="152" t="s">
        <v>51</v>
      </c>
      <c r="C122" s="31">
        <v>1</v>
      </c>
      <c r="D122" s="35">
        <v>450</v>
      </c>
      <c r="E122" s="31"/>
      <c r="F122" s="172"/>
      <c r="G122" s="33">
        <f t="shared" si="2"/>
        <v>0</v>
      </c>
    </row>
    <row r="123" spans="1:7" s="34" customFormat="1" ht="18" customHeight="1" x14ac:dyDescent="0.2">
      <c r="A123" s="38" t="s">
        <v>55</v>
      </c>
      <c r="B123" s="152" t="s">
        <v>52</v>
      </c>
      <c r="C123" s="31">
        <v>1</v>
      </c>
      <c r="D123" s="35">
        <v>450</v>
      </c>
      <c r="E123" s="31"/>
      <c r="F123" s="172"/>
      <c r="G123" s="33">
        <f t="shared" si="2"/>
        <v>0</v>
      </c>
    </row>
    <row r="124" spans="1:7" s="4" customFormat="1" ht="20.25" x14ac:dyDescent="0.2">
      <c r="A124" s="228" t="s">
        <v>584</v>
      </c>
      <c r="B124" s="228"/>
      <c r="C124" s="51"/>
      <c r="D124" s="98"/>
      <c r="E124" s="98"/>
      <c r="F124" s="171"/>
      <c r="G124" s="98"/>
    </row>
    <row r="125" spans="1:7" s="34" customFormat="1" ht="21" customHeight="1" x14ac:dyDescent="0.2">
      <c r="A125" s="59" t="s">
        <v>58</v>
      </c>
      <c r="B125" s="60" t="s">
        <v>582</v>
      </c>
      <c r="C125" s="61">
        <v>0.5</v>
      </c>
      <c r="D125" s="35">
        <v>120</v>
      </c>
      <c r="E125" s="31"/>
      <c r="F125" s="172"/>
      <c r="G125" s="33">
        <f t="shared" ref="G125" si="3">SUM(E125*D125)</f>
        <v>0</v>
      </c>
    </row>
    <row r="126" spans="1:7" s="34" customFormat="1" ht="21" customHeight="1" x14ac:dyDescent="0.2">
      <c r="A126" s="59" t="s">
        <v>57</v>
      </c>
      <c r="B126" s="60" t="s">
        <v>581</v>
      </c>
      <c r="C126" s="61">
        <v>0.5</v>
      </c>
      <c r="D126" s="35">
        <v>180</v>
      </c>
      <c r="E126" s="31"/>
      <c r="F126" s="172"/>
      <c r="G126" s="33">
        <f t="shared" si="2"/>
        <v>0</v>
      </c>
    </row>
    <row r="127" spans="1:7" s="34" customFormat="1" ht="18.75" customHeight="1" x14ac:dyDescent="0.2">
      <c r="A127" s="59" t="s">
        <v>61</v>
      </c>
      <c r="B127" s="60" t="s">
        <v>580</v>
      </c>
      <c r="C127" s="61">
        <v>0.5</v>
      </c>
      <c r="D127" s="35">
        <v>180</v>
      </c>
      <c r="E127" s="31"/>
      <c r="F127" s="172"/>
      <c r="G127" s="33">
        <f t="shared" si="2"/>
        <v>0</v>
      </c>
    </row>
    <row r="128" spans="1:7" s="34" customFormat="1" ht="19.149999999999999" customHeight="1" x14ac:dyDescent="0.2">
      <c r="A128" s="59" t="s">
        <v>59</v>
      </c>
      <c r="B128" s="60" t="s">
        <v>579</v>
      </c>
      <c r="C128" s="61" t="s">
        <v>576</v>
      </c>
      <c r="D128" s="35">
        <v>400</v>
      </c>
      <c r="E128" s="31"/>
      <c r="F128" s="172"/>
      <c r="G128" s="33">
        <f t="shared" si="2"/>
        <v>0</v>
      </c>
    </row>
    <row r="129" spans="1:7" s="4" customFormat="1" ht="21" customHeight="1" x14ac:dyDescent="0.2">
      <c r="A129" s="230" t="s">
        <v>577</v>
      </c>
      <c r="B129" s="231"/>
      <c r="C129" s="51"/>
      <c r="D129" s="98"/>
      <c r="E129" s="98"/>
      <c r="F129" s="171"/>
      <c r="G129" s="98"/>
    </row>
    <row r="130" spans="1:7" s="34" customFormat="1" ht="21" customHeight="1" x14ac:dyDescent="0.2">
      <c r="A130" s="38" t="s">
        <v>56</v>
      </c>
      <c r="B130" s="60" t="s">
        <v>583</v>
      </c>
      <c r="C130" s="61">
        <v>0.97</v>
      </c>
      <c r="D130" s="35">
        <v>600</v>
      </c>
      <c r="E130" s="31"/>
      <c r="F130" s="172"/>
      <c r="G130" s="33">
        <f t="shared" ref="G130" si="4">SUM(E130*D130)</f>
        <v>0</v>
      </c>
    </row>
    <row r="131" spans="1:7" s="34" customFormat="1" ht="18.75" customHeight="1" x14ac:dyDescent="0.2">
      <c r="A131" s="59" t="s">
        <v>60</v>
      </c>
      <c r="B131" s="152" t="s">
        <v>402</v>
      </c>
      <c r="C131" s="31" t="s">
        <v>573</v>
      </c>
      <c r="D131" s="35">
        <v>300</v>
      </c>
      <c r="E131" s="31"/>
      <c r="F131" s="172"/>
      <c r="G131" s="33">
        <f t="shared" si="2"/>
        <v>0</v>
      </c>
    </row>
    <row r="132" spans="1:7" s="34" customFormat="1" ht="18.75" customHeight="1" x14ac:dyDescent="0.2">
      <c r="A132" s="59" t="s">
        <v>60</v>
      </c>
      <c r="B132" s="152" t="s">
        <v>402</v>
      </c>
      <c r="C132" s="31" t="s">
        <v>574</v>
      </c>
      <c r="D132" s="35">
        <v>400</v>
      </c>
      <c r="E132" s="31"/>
      <c r="F132" s="172"/>
      <c r="G132" s="33">
        <f t="shared" si="2"/>
        <v>0</v>
      </c>
    </row>
    <row r="133" spans="1:7" s="34" customFormat="1" ht="18.75" customHeight="1" x14ac:dyDescent="0.2">
      <c r="A133" s="59" t="s">
        <v>60</v>
      </c>
      <c r="B133" s="152" t="s">
        <v>575</v>
      </c>
      <c r="C133" s="31" t="s">
        <v>574</v>
      </c>
      <c r="D133" s="35">
        <v>400</v>
      </c>
      <c r="E133" s="31"/>
      <c r="F133" s="172"/>
      <c r="G133" s="33">
        <f t="shared" si="2"/>
        <v>0</v>
      </c>
    </row>
    <row r="134" spans="1:7" s="4" customFormat="1" ht="20.25" x14ac:dyDescent="0.2">
      <c r="A134" s="228" t="s">
        <v>183</v>
      </c>
      <c r="B134" s="228"/>
      <c r="C134" s="51"/>
      <c r="D134" s="98"/>
      <c r="E134" s="98"/>
      <c r="F134" s="171"/>
      <c r="G134" s="98"/>
    </row>
    <row r="135" spans="1:7" s="4" customFormat="1" ht="20.25" customHeight="1" x14ac:dyDescent="0.2">
      <c r="A135" s="115"/>
      <c r="B135" s="60" t="s">
        <v>200</v>
      </c>
      <c r="C135" s="61" t="s">
        <v>590</v>
      </c>
      <c r="D135" s="147">
        <v>950</v>
      </c>
      <c r="E135" s="62"/>
      <c r="F135" s="176"/>
      <c r="G135" s="33">
        <f t="shared" si="2"/>
        <v>0</v>
      </c>
    </row>
    <row r="136" spans="1:7" s="4" customFormat="1" ht="18.75" customHeight="1" x14ac:dyDescent="0.2">
      <c r="A136" s="115"/>
      <c r="B136" s="60" t="s">
        <v>588</v>
      </c>
      <c r="C136" s="61" t="s">
        <v>590</v>
      </c>
      <c r="D136" s="147">
        <v>600</v>
      </c>
      <c r="E136" s="62"/>
      <c r="F136" s="172"/>
      <c r="G136" s="33">
        <f t="shared" si="2"/>
        <v>0</v>
      </c>
    </row>
    <row r="137" spans="1:7" s="34" customFormat="1" ht="18" customHeight="1" x14ac:dyDescent="0.2">
      <c r="A137" s="38"/>
      <c r="B137" s="152" t="s">
        <v>326</v>
      </c>
      <c r="C137" s="40">
        <v>0.2</v>
      </c>
      <c r="D137" s="100">
        <v>200</v>
      </c>
      <c r="E137" s="31"/>
      <c r="F137" s="172"/>
      <c r="G137" s="33">
        <f t="shared" si="2"/>
        <v>0</v>
      </c>
    </row>
    <row r="138" spans="1:7" s="34" customFormat="1" ht="18" customHeight="1" x14ac:dyDescent="0.2">
      <c r="A138" s="38" t="s">
        <v>62</v>
      </c>
      <c r="B138" s="152" t="s">
        <v>63</v>
      </c>
      <c r="C138" s="164">
        <v>0.05</v>
      </c>
      <c r="D138" s="100">
        <v>100</v>
      </c>
      <c r="E138" s="31"/>
      <c r="F138" s="172"/>
      <c r="G138" s="33">
        <f t="shared" si="2"/>
        <v>0</v>
      </c>
    </row>
    <row r="139" spans="1:7" s="34" customFormat="1" ht="18" customHeight="1" x14ac:dyDescent="0.2">
      <c r="A139" s="38"/>
      <c r="B139" s="152" t="s">
        <v>64</v>
      </c>
      <c r="C139" s="31">
        <v>0.2</v>
      </c>
      <c r="D139" s="100">
        <v>100</v>
      </c>
      <c r="E139" s="31"/>
      <c r="F139" s="172"/>
      <c r="G139" s="33">
        <f t="shared" si="2"/>
        <v>0</v>
      </c>
    </row>
    <row r="140" spans="1:7" s="39" customFormat="1" ht="18" customHeight="1" x14ac:dyDescent="0.2">
      <c r="A140" s="38" t="s">
        <v>65</v>
      </c>
      <c r="B140" s="32" t="s">
        <v>176</v>
      </c>
      <c r="C140" s="31" t="s">
        <v>401</v>
      </c>
      <c r="D140" s="35">
        <v>10</v>
      </c>
      <c r="E140" s="31"/>
      <c r="F140" s="173"/>
      <c r="G140" s="33">
        <f t="shared" si="2"/>
        <v>0</v>
      </c>
    </row>
    <row r="141" spans="1:7" s="34" customFormat="1" ht="18" customHeight="1" x14ac:dyDescent="0.2">
      <c r="A141" s="59" t="s">
        <v>66</v>
      </c>
      <c r="B141" s="60" t="s">
        <v>570</v>
      </c>
      <c r="C141" s="61" t="s">
        <v>571</v>
      </c>
      <c r="D141" s="100">
        <v>250</v>
      </c>
      <c r="E141" s="31"/>
      <c r="F141" s="172"/>
      <c r="G141" s="33">
        <f t="shared" si="2"/>
        <v>0</v>
      </c>
    </row>
    <row r="142" spans="1:7" s="34" customFormat="1" ht="18" customHeight="1" x14ac:dyDescent="0.2">
      <c r="A142" s="59" t="s">
        <v>67</v>
      </c>
      <c r="B142" s="60" t="s">
        <v>68</v>
      </c>
      <c r="C142" s="61">
        <v>0.2</v>
      </c>
      <c r="D142" s="100">
        <v>50</v>
      </c>
      <c r="E142" s="31"/>
      <c r="F142" s="172"/>
      <c r="G142" s="33">
        <f t="shared" si="2"/>
        <v>0</v>
      </c>
    </row>
    <row r="143" spans="1:7" s="39" customFormat="1" ht="18" customHeight="1" x14ac:dyDescent="0.2">
      <c r="A143" s="59" t="s">
        <v>69</v>
      </c>
      <c r="B143" s="62" t="s">
        <v>70</v>
      </c>
      <c r="C143" s="31" t="s">
        <v>400</v>
      </c>
      <c r="D143" s="35">
        <v>10</v>
      </c>
      <c r="E143" s="31"/>
      <c r="F143" s="173"/>
      <c r="G143" s="33">
        <f t="shared" si="2"/>
        <v>0</v>
      </c>
    </row>
    <row r="144" spans="1:7" s="11" customFormat="1" ht="28.9" customHeight="1" x14ac:dyDescent="0.2">
      <c r="A144" s="234" t="s">
        <v>15</v>
      </c>
      <c r="B144" s="234"/>
      <c r="C144" s="55"/>
      <c r="D144" s="26"/>
      <c r="E144" s="104"/>
      <c r="F144" s="174"/>
      <c r="G144" s="108">
        <f>SUM(G17:G143)</f>
        <v>0</v>
      </c>
    </row>
    <row r="145" spans="1:8" s="22" customFormat="1" ht="24.75" customHeight="1" x14ac:dyDescent="0.2">
      <c r="A145" s="245" t="s">
        <v>522</v>
      </c>
      <c r="B145" s="245"/>
      <c r="C145" s="245"/>
      <c r="D145" s="245"/>
      <c r="E145" s="245"/>
      <c r="F145" s="245"/>
      <c r="G145" s="245"/>
      <c r="H145" s="196"/>
    </row>
    <row r="146" spans="1:8" s="18" customFormat="1" ht="20.25" customHeight="1" x14ac:dyDescent="0.2">
      <c r="A146" s="262" t="s">
        <v>512</v>
      </c>
      <c r="B146" s="262"/>
      <c r="C146" s="262"/>
      <c r="D146" s="262"/>
      <c r="E146" s="262"/>
      <c r="F146" s="262"/>
      <c r="G146" s="262"/>
      <c r="H146" s="196"/>
    </row>
    <row r="147" spans="1:8" s="18" customFormat="1" ht="20.25" customHeight="1" x14ac:dyDescent="0.2">
      <c r="A147" s="262" t="s">
        <v>513</v>
      </c>
      <c r="B147" s="262"/>
      <c r="C147" s="262"/>
      <c r="D147" s="262"/>
      <c r="E147" s="262"/>
      <c r="F147" s="262"/>
      <c r="G147" s="262"/>
      <c r="H147" s="196"/>
    </row>
    <row r="148" spans="1:8" s="18" customFormat="1" ht="20.25" customHeight="1" x14ac:dyDescent="0.2">
      <c r="A148" s="262" t="s">
        <v>514</v>
      </c>
      <c r="B148" s="262"/>
      <c r="C148" s="262"/>
      <c r="D148" s="262"/>
      <c r="E148" s="262"/>
      <c r="F148" s="262"/>
      <c r="G148" s="262"/>
      <c r="H148" s="196"/>
    </row>
    <row r="149" spans="1:8" s="18" customFormat="1" ht="20.25" customHeight="1" x14ac:dyDescent="0.2">
      <c r="A149" s="262" t="s">
        <v>515</v>
      </c>
      <c r="B149" s="262"/>
      <c r="C149" s="262"/>
      <c r="D149" s="262"/>
      <c r="E149" s="262"/>
      <c r="F149" s="262"/>
      <c r="G149" s="262"/>
      <c r="H149" s="196"/>
    </row>
    <row r="150" spans="1:8" s="18" customFormat="1" ht="27.75" customHeight="1" x14ac:dyDescent="0.2">
      <c r="A150" s="262" t="s">
        <v>516</v>
      </c>
      <c r="B150" s="262"/>
      <c r="C150" s="262"/>
      <c r="D150" s="262"/>
      <c r="E150" s="262"/>
      <c r="F150" s="262"/>
      <c r="G150" s="262"/>
      <c r="H150" s="196"/>
    </row>
    <row r="151" spans="1:8" s="18" customFormat="1" ht="20.25" customHeight="1" x14ac:dyDescent="0.2">
      <c r="A151" s="262" t="s">
        <v>517</v>
      </c>
      <c r="B151" s="262"/>
      <c r="C151" s="262"/>
      <c r="D151" s="262"/>
      <c r="E151" s="262"/>
      <c r="F151" s="262"/>
      <c r="G151" s="262"/>
      <c r="H151" s="196"/>
    </row>
    <row r="152" spans="1:8" s="18" customFormat="1" ht="20.25" customHeight="1" x14ac:dyDescent="0.2">
      <c r="A152" s="160"/>
      <c r="B152" s="262" t="s">
        <v>367</v>
      </c>
      <c r="C152" s="262"/>
      <c r="D152" s="262"/>
      <c r="E152" s="262"/>
      <c r="F152" s="262"/>
      <c r="G152" s="262"/>
      <c r="H152" s="196"/>
    </row>
    <row r="153" spans="1:8" s="18" customFormat="1" ht="20.25" customHeight="1" x14ac:dyDescent="0.2">
      <c r="A153" s="262" t="s">
        <v>518</v>
      </c>
      <c r="B153" s="262"/>
      <c r="C153" s="262"/>
      <c r="D153" s="262"/>
      <c r="E153" s="262"/>
      <c r="F153" s="262"/>
      <c r="G153" s="262"/>
      <c r="H153" s="196"/>
    </row>
    <row r="154" spans="1:8" s="18" customFormat="1" ht="29.25" customHeight="1" x14ac:dyDescent="0.2">
      <c r="A154" s="160"/>
      <c r="B154" s="262" t="s">
        <v>519</v>
      </c>
      <c r="C154" s="262"/>
      <c r="D154" s="262"/>
      <c r="E154" s="262"/>
      <c r="F154" s="262"/>
      <c r="G154" s="262"/>
      <c r="H154" s="196"/>
    </row>
    <row r="155" spans="1:8" s="18" customFormat="1" ht="23.25" customHeight="1" x14ac:dyDescent="0.2">
      <c r="A155" s="160"/>
      <c r="B155" s="262" t="s">
        <v>520</v>
      </c>
      <c r="C155" s="262"/>
      <c r="D155" s="262"/>
      <c r="E155" s="262"/>
      <c r="F155" s="262"/>
      <c r="G155" s="262"/>
      <c r="H155" s="196"/>
    </row>
    <row r="156" spans="1:8" s="18" customFormat="1" ht="30.75" customHeight="1" x14ac:dyDescent="0.2">
      <c r="A156" s="262" t="s">
        <v>521</v>
      </c>
      <c r="B156" s="262"/>
      <c r="C156" s="262"/>
      <c r="D156" s="262"/>
      <c r="E156" s="262"/>
      <c r="F156" s="262"/>
      <c r="G156" s="262"/>
      <c r="H156" s="196"/>
    </row>
    <row r="157" spans="1:8" s="22" customFormat="1" ht="24.75" customHeight="1" x14ac:dyDescent="0.2">
      <c r="A157" s="245" t="s">
        <v>406</v>
      </c>
      <c r="B157" s="245"/>
      <c r="C157" s="245"/>
      <c r="D157" s="245"/>
      <c r="E157" s="245"/>
      <c r="F157" s="245"/>
      <c r="G157" s="245"/>
      <c r="H157" s="196"/>
    </row>
    <row r="158" spans="1:8" s="116" customFormat="1" ht="21.75" customHeight="1" x14ac:dyDescent="0.3">
      <c r="A158" s="155"/>
      <c r="B158" s="161" t="s">
        <v>156</v>
      </c>
      <c r="C158" s="263" t="s">
        <v>407</v>
      </c>
      <c r="D158" s="263"/>
      <c r="E158" s="263"/>
      <c r="F158" s="263"/>
      <c r="G158" s="263"/>
      <c r="H158" s="197"/>
    </row>
    <row r="159" spans="1:8" s="29" customFormat="1" ht="20.25" x14ac:dyDescent="0.3">
      <c r="A159" s="155"/>
      <c r="B159" s="162" t="s">
        <v>157</v>
      </c>
      <c r="C159" s="264" t="s">
        <v>158</v>
      </c>
      <c r="D159" s="264"/>
      <c r="E159" s="264"/>
      <c r="F159" s="264"/>
      <c r="G159" s="264"/>
      <c r="H159" s="197"/>
    </row>
    <row r="160" spans="1:8" s="29" customFormat="1" ht="20.25" x14ac:dyDescent="0.3">
      <c r="A160" s="155"/>
      <c r="B160" s="162" t="s">
        <v>159</v>
      </c>
      <c r="C160" s="264" t="s">
        <v>160</v>
      </c>
      <c r="D160" s="264"/>
      <c r="E160" s="264"/>
      <c r="F160" s="264"/>
      <c r="G160" s="264"/>
      <c r="H160" s="197"/>
    </row>
    <row r="161" spans="1:8" s="29" customFormat="1" ht="24.75" customHeight="1" x14ac:dyDescent="0.3">
      <c r="A161" s="155"/>
      <c r="B161" s="163" t="s">
        <v>161</v>
      </c>
      <c r="C161" s="265" t="s">
        <v>162</v>
      </c>
      <c r="D161" s="265"/>
      <c r="E161" s="265"/>
      <c r="F161" s="265"/>
      <c r="G161" s="265"/>
      <c r="H161" s="197"/>
    </row>
    <row r="162" spans="1:8" s="2" customFormat="1" ht="23.25" customHeight="1" x14ac:dyDescent="0.2">
      <c r="A162" s="273" t="s">
        <v>180</v>
      </c>
      <c r="B162" s="273"/>
      <c r="C162" s="273"/>
      <c r="D162" s="273"/>
      <c r="E162" s="273"/>
      <c r="F162" s="273"/>
      <c r="G162" s="273"/>
      <c r="H162" s="196"/>
    </row>
  </sheetData>
  <sortState ref="B39:H47">
    <sortCondition ref="E39:E47"/>
  </sortState>
  <mergeCells count="46">
    <mergeCell ref="A13:G13"/>
    <mergeCell ref="A16:B16"/>
    <mergeCell ref="A20:B20"/>
    <mergeCell ref="A24:B24"/>
    <mergeCell ref="A116:B116"/>
    <mergeCell ref="A38:B38"/>
    <mergeCell ref="A33:B33"/>
    <mergeCell ref="C1:G1"/>
    <mergeCell ref="A2:B2"/>
    <mergeCell ref="C2:G1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45:G145"/>
    <mergeCell ref="A146:G146"/>
    <mergeCell ref="A147:G147"/>
    <mergeCell ref="A29:B29"/>
    <mergeCell ref="A117:B117"/>
    <mergeCell ref="A124:B124"/>
    <mergeCell ref="A129:B129"/>
    <mergeCell ref="A134:B134"/>
    <mergeCell ref="A144:B144"/>
    <mergeCell ref="A148:G148"/>
    <mergeCell ref="A149:G149"/>
    <mergeCell ref="A150:G150"/>
    <mergeCell ref="A151:G151"/>
    <mergeCell ref="B152:G152"/>
    <mergeCell ref="A153:G153"/>
    <mergeCell ref="B154:G154"/>
    <mergeCell ref="B155:G155"/>
    <mergeCell ref="A156:G156"/>
    <mergeCell ref="A157:G157"/>
    <mergeCell ref="C158:G158"/>
    <mergeCell ref="C159:G159"/>
    <mergeCell ref="C160:G160"/>
    <mergeCell ref="C161:G161"/>
    <mergeCell ref="A162:G162"/>
  </mergeCells>
  <pageMargins left="0.25" right="0.25" top="0.75" bottom="0.75" header="0.3" footer="0.3"/>
  <pageSetup paperSize="9" scale="48" fitToHeight="0" orientation="portrait" r:id="rId1"/>
  <rowBreaks count="2" manualBreakCount="2">
    <brk id="73" max="6" man="1"/>
    <brk id="11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74"/>
  <sheetViews>
    <sheetView view="pageBreakPreview" topLeftCell="B1" zoomScale="80" zoomScaleNormal="100" zoomScaleSheetLayoutView="80" workbookViewId="0">
      <selection activeCell="A13" sqref="A13:G13"/>
    </sheetView>
  </sheetViews>
  <sheetFormatPr defaultRowHeight="12.75" x14ac:dyDescent="0.2"/>
  <cols>
    <col min="1" max="1" width="13.7109375" hidden="1" customWidth="1"/>
    <col min="2" max="2" width="120.85546875" customWidth="1"/>
    <col min="3" max="3" width="19.85546875" customWidth="1"/>
    <col min="4" max="4" width="13.7109375" customWidth="1"/>
    <col min="5" max="5" width="15.5703125" customWidth="1"/>
    <col min="6" max="6" width="21" style="177" customWidth="1"/>
    <col min="7" max="7" width="21.28515625" customWidth="1"/>
  </cols>
  <sheetData>
    <row r="1" spans="1:7" s="44" customFormat="1" ht="23.25" customHeight="1" x14ac:dyDescent="0.2">
      <c r="A1" s="102"/>
      <c r="B1" s="103"/>
      <c r="C1" s="220" t="s">
        <v>177</v>
      </c>
      <c r="D1" s="220"/>
      <c r="E1" s="220"/>
      <c r="F1" s="220"/>
      <c r="G1" s="220"/>
    </row>
    <row r="2" spans="1:7" s="9" customFormat="1" ht="19.5" customHeight="1" x14ac:dyDescent="0.2">
      <c r="A2" s="221" t="s">
        <v>437</v>
      </c>
      <c r="B2" s="221"/>
      <c r="C2" s="222"/>
      <c r="D2" s="222"/>
      <c r="E2" s="222"/>
      <c r="F2" s="222"/>
      <c r="G2" s="222"/>
    </row>
    <row r="3" spans="1:7" s="9" customFormat="1" ht="19.5" customHeight="1" x14ac:dyDescent="0.2">
      <c r="A3" s="221" t="s">
        <v>41</v>
      </c>
      <c r="B3" s="221"/>
      <c r="C3" s="222"/>
      <c r="D3" s="222"/>
      <c r="E3" s="222"/>
      <c r="F3" s="222"/>
      <c r="G3" s="222"/>
    </row>
    <row r="4" spans="1:7" s="9" customFormat="1" ht="19.5" customHeight="1" x14ac:dyDescent="0.2">
      <c r="A4" s="221" t="s">
        <v>42</v>
      </c>
      <c r="B4" s="221"/>
      <c r="C4" s="222"/>
      <c r="D4" s="222"/>
      <c r="E4" s="222"/>
      <c r="F4" s="222"/>
      <c r="G4" s="222"/>
    </row>
    <row r="5" spans="1:7" s="9" customFormat="1" ht="19.5" customHeight="1" x14ac:dyDescent="0.2">
      <c r="A5" s="221" t="s">
        <v>43</v>
      </c>
      <c r="B5" s="221"/>
      <c r="C5" s="222"/>
      <c r="D5" s="222"/>
      <c r="E5" s="222"/>
      <c r="F5" s="222"/>
      <c r="G5" s="222"/>
    </row>
    <row r="6" spans="1:7" s="9" customFormat="1" ht="19.5" customHeight="1" x14ac:dyDescent="0.2">
      <c r="A6" s="221" t="s">
        <v>44</v>
      </c>
      <c r="B6" s="221"/>
      <c r="C6" s="222"/>
      <c r="D6" s="222"/>
      <c r="E6" s="222"/>
      <c r="F6" s="222"/>
      <c r="G6" s="222"/>
    </row>
    <row r="7" spans="1:7" s="9" customFormat="1" ht="19.5" customHeight="1" x14ac:dyDescent="0.2">
      <c r="A7" s="221" t="s">
        <v>360</v>
      </c>
      <c r="B7" s="221"/>
      <c r="C7" s="222"/>
      <c r="D7" s="222"/>
      <c r="E7" s="222"/>
      <c r="F7" s="222"/>
      <c r="G7" s="222"/>
    </row>
    <row r="8" spans="1:7" s="9" customFormat="1" ht="19.5" customHeight="1" x14ac:dyDescent="0.2">
      <c r="A8" s="221" t="s">
        <v>45</v>
      </c>
      <c r="B8" s="221"/>
      <c r="C8" s="222"/>
      <c r="D8" s="222"/>
      <c r="E8" s="222"/>
      <c r="F8" s="222"/>
      <c r="G8" s="222"/>
    </row>
    <row r="9" spans="1:7" s="9" customFormat="1" ht="19.5" customHeight="1" x14ac:dyDescent="0.2">
      <c r="A9" s="223" t="s">
        <v>182</v>
      </c>
      <c r="B9" s="223"/>
      <c r="C9" s="222"/>
      <c r="D9" s="222"/>
      <c r="E9" s="222"/>
      <c r="F9" s="222"/>
      <c r="G9" s="222"/>
    </row>
    <row r="10" spans="1:7" s="9" customFormat="1" ht="19.5" customHeight="1" x14ac:dyDescent="0.2">
      <c r="A10" s="223" t="s">
        <v>171</v>
      </c>
      <c r="B10" s="223"/>
      <c r="C10" s="222"/>
      <c r="D10" s="222"/>
      <c r="E10" s="222"/>
      <c r="F10" s="222"/>
      <c r="G10" s="222"/>
    </row>
    <row r="11" spans="1:7" s="9" customFormat="1" ht="19.5" customHeight="1" x14ac:dyDescent="0.2">
      <c r="A11" s="223" t="s">
        <v>358</v>
      </c>
      <c r="B11" s="223"/>
      <c r="C11" s="222"/>
      <c r="D11" s="222"/>
      <c r="E11" s="222"/>
      <c r="F11" s="222"/>
      <c r="G11" s="222"/>
    </row>
    <row r="12" spans="1:7" s="9" customFormat="1" ht="19.5" customHeight="1" x14ac:dyDescent="0.2">
      <c r="A12" s="224" t="s">
        <v>395</v>
      </c>
      <c r="B12" s="223"/>
      <c r="C12" s="222"/>
      <c r="D12" s="222"/>
      <c r="E12" s="222"/>
      <c r="F12" s="222"/>
      <c r="G12" s="222"/>
    </row>
    <row r="13" spans="1:7" s="19" customFormat="1" ht="25.5" customHeight="1" x14ac:dyDescent="0.2">
      <c r="A13" s="269" t="s">
        <v>612</v>
      </c>
      <c r="B13" s="270"/>
      <c r="C13" s="270"/>
      <c r="D13" s="270"/>
      <c r="E13" s="270"/>
      <c r="F13" s="270"/>
      <c r="G13" s="271"/>
    </row>
    <row r="14" spans="1:7" s="20" customFormat="1" ht="20.25" customHeight="1" x14ac:dyDescent="0.2">
      <c r="A14" s="216" t="s">
        <v>10</v>
      </c>
      <c r="B14" s="216"/>
      <c r="C14" s="158" t="s">
        <v>22</v>
      </c>
      <c r="D14" s="45" t="s">
        <v>19</v>
      </c>
      <c r="E14" s="158" t="s">
        <v>23</v>
      </c>
      <c r="F14" s="201" t="s">
        <v>628</v>
      </c>
      <c r="G14" s="158" t="s">
        <v>24</v>
      </c>
    </row>
    <row r="15" spans="1:7" s="20" customFormat="1" ht="18" customHeight="1" x14ac:dyDescent="0.2">
      <c r="A15" s="217" t="s">
        <v>11</v>
      </c>
      <c r="B15" s="217"/>
      <c r="C15" s="159" t="s">
        <v>12</v>
      </c>
      <c r="D15" s="159" t="s">
        <v>13</v>
      </c>
      <c r="E15" s="159" t="s">
        <v>14</v>
      </c>
      <c r="F15" s="184" t="s">
        <v>629</v>
      </c>
      <c r="G15" s="159" t="s">
        <v>13</v>
      </c>
    </row>
    <row r="16" spans="1:7" s="85" customFormat="1" ht="20.25" x14ac:dyDescent="0.3">
      <c r="A16" s="92" t="s">
        <v>299</v>
      </c>
      <c r="B16" s="81" t="s">
        <v>301</v>
      </c>
      <c r="C16" s="81"/>
      <c r="D16" s="82"/>
      <c r="E16" s="83"/>
      <c r="F16" s="84"/>
      <c r="G16" s="83"/>
    </row>
    <row r="17" spans="1:7" s="120" customFormat="1" ht="21" customHeight="1" x14ac:dyDescent="0.2">
      <c r="A17" s="117" t="s">
        <v>302</v>
      </c>
      <c r="B17" s="118" t="s">
        <v>599</v>
      </c>
      <c r="C17" s="118">
        <v>150</v>
      </c>
      <c r="D17" s="106">
        <v>350</v>
      </c>
      <c r="E17" s="118"/>
      <c r="F17" s="178"/>
      <c r="G17" s="119">
        <f>SUM(D17*E17)</f>
        <v>0</v>
      </c>
    </row>
    <row r="18" spans="1:7" s="120" customFormat="1" ht="21" customHeight="1" x14ac:dyDescent="0.2">
      <c r="A18" s="121" t="s">
        <v>304</v>
      </c>
      <c r="B18" s="118" t="s">
        <v>600</v>
      </c>
      <c r="C18" s="118">
        <v>100</v>
      </c>
      <c r="D18" s="106">
        <v>350</v>
      </c>
      <c r="E18" s="118"/>
      <c r="F18" s="178"/>
      <c r="G18" s="119">
        <f t="shared" ref="G18:G41" si="0">SUM(D18*E18)</f>
        <v>0</v>
      </c>
    </row>
    <row r="19" spans="1:7" s="120" customFormat="1" ht="21" customHeight="1" x14ac:dyDescent="0.2">
      <c r="A19" s="117" t="s">
        <v>305</v>
      </c>
      <c r="B19" s="118" t="s">
        <v>303</v>
      </c>
      <c r="C19" s="118">
        <v>100</v>
      </c>
      <c r="D19" s="106">
        <v>350</v>
      </c>
      <c r="E19" s="118"/>
      <c r="F19" s="178"/>
      <c r="G19" s="119">
        <f t="shared" si="0"/>
        <v>0</v>
      </c>
    </row>
    <row r="20" spans="1:7" s="2" customFormat="1" ht="21" customHeight="1" x14ac:dyDescent="0.2">
      <c r="A20" s="117" t="s">
        <v>306</v>
      </c>
      <c r="B20" s="112" t="s">
        <v>601</v>
      </c>
      <c r="C20" s="61">
        <v>150</v>
      </c>
      <c r="D20" s="105">
        <v>350</v>
      </c>
      <c r="E20" s="118"/>
      <c r="F20" s="178"/>
      <c r="G20" s="119">
        <f t="shared" si="0"/>
        <v>0</v>
      </c>
    </row>
    <row r="21" spans="1:7" s="85" customFormat="1" ht="20.25" x14ac:dyDescent="0.3">
      <c r="A21" s="93"/>
      <c r="B21" s="90" t="s">
        <v>16</v>
      </c>
      <c r="C21" s="90"/>
      <c r="D21" s="90"/>
      <c r="E21" s="90"/>
      <c r="F21" s="84"/>
      <c r="G21" s="90"/>
    </row>
    <row r="22" spans="1:7" s="123" customFormat="1" ht="18.75" x14ac:dyDescent="0.3">
      <c r="A22" s="122" t="s">
        <v>307</v>
      </c>
      <c r="B22" s="118" t="s">
        <v>309</v>
      </c>
      <c r="C22" s="118">
        <v>50</v>
      </c>
      <c r="D22" s="106">
        <v>110</v>
      </c>
      <c r="E22" s="118"/>
      <c r="F22" s="178"/>
      <c r="G22" s="119">
        <f t="shared" si="0"/>
        <v>0</v>
      </c>
    </row>
    <row r="23" spans="1:7" s="123" customFormat="1" ht="18.75" x14ac:dyDescent="0.3">
      <c r="A23" s="122" t="s">
        <v>308</v>
      </c>
      <c r="B23" s="118" t="s">
        <v>311</v>
      </c>
      <c r="C23" s="118">
        <v>50</v>
      </c>
      <c r="D23" s="106">
        <v>110</v>
      </c>
      <c r="E23" s="118"/>
      <c r="F23" s="178"/>
      <c r="G23" s="119">
        <f t="shared" si="0"/>
        <v>0</v>
      </c>
    </row>
    <row r="24" spans="1:7" s="123" customFormat="1" ht="18.75" x14ac:dyDescent="0.3">
      <c r="A24" s="122" t="s">
        <v>310</v>
      </c>
      <c r="B24" s="118" t="s">
        <v>610</v>
      </c>
      <c r="C24" s="124" t="s">
        <v>313</v>
      </c>
      <c r="D24" s="106">
        <v>110</v>
      </c>
      <c r="E24" s="118"/>
      <c r="F24" s="178"/>
      <c r="G24" s="119">
        <f t="shared" si="0"/>
        <v>0</v>
      </c>
    </row>
    <row r="25" spans="1:7" s="123" customFormat="1" ht="18.75" x14ac:dyDescent="0.3">
      <c r="A25" s="122" t="s">
        <v>312</v>
      </c>
      <c r="B25" s="118" t="s">
        <v>611</v>
      </c>
      <c r="C25" s="124" t="s">
        <v>313</v>
      </c>
      <c r="D25" s="106">
        <v>110</v>
      </c>
      <c r="E25" s="118"/>
      <c r="F25" s="178"/>
      <c r="G25" s="119">
        <f t="shared" si="0"/>
        <v>0</v>
      </c>
    </row>
    <row r="26" spans="1:7" s="123" customFormat="1" ht="18.75" x14ac:dyDescent="0.3">
      <c r="A26" s="122" t="s">
        <v>314</v>
      </c>
      <c r="B26" s="118" t="s">
        <v>412</v>
      </c>
      <c r="C26" s="118">
        <v>50</v>
      </c>
      <c r="D26" s="106">
        <v>210</v>
      </c>
      <c r="E26" s="118"/>
      <c r="F26" s="178"/>
      <c r="G26" s="119">
        <f t="shared" si="0"/>
        <v>0</v>
      </c>
    </row>
    <row r="27" spans="1:7" s="85" customFormat="1" ht="20.25" x14ac:dyDescent="0.3">
      <c r="A27" s="93"/>
      <c r="B27" s="111" t="s">
        <v>603</v>
      </c>
      <c r="C27" s="86"/>
      <c r="D27" s="90"/>
      <c r="E27" s="90"/>
      <c r="F27" s="88"/>
      <c r="G27" s="86"/>
    </row>
    <row r="28" spans="1:7" s="123" customFormat="1" ht="18.75" x14ac:dyDescent="0.3">
      <c r="A28" s="117" t="s">
        <v>201</v>
      </c>
      <c r="B28" s="60" t="s">
        <v>602</v>
      </c>
      <c r="C28" s="124">
        <v>120</v>
      </c>
      <c r="D28" s="107">
        <v>490</v>
      </c>
      <c r="E28" s="118"/>
      <c r="F28" s="178"/>
      <c r="G28" s="119">
        <f t="shared" si="0"/>
        <v>0</v>
      </c>
    </row>
    <row r="29" spans="1:7" s="2" customFormat="1" ht="18.75" x14ac:dyDescent="0.3">
      <c r="A29" s="121" t="s">
        <v>148</v>
      </c>
      <c r="B29" s="127" t="s">
        <v>318</v>
      </c>
      <c r="C29" s="127">
        <v>150</v>
      </c>
      <c r="D29" s="128">
        <v>200</v>
      </c>
      <c r="E29" s="118"/>
      <c r="F29" s="178"/>
      <c r="G29" s="119">
        <f t="shared" ref="G29" si="1">SUM(D29*E29)</f>
        <v>0</v>
      </c>
    </row>
    <row r="30" spans="1:7" s="85" customFormat="1" ht="20.25" x14ac:dyDescent="0.3">
      <c r="A30" s="93"/>
      <c r="B30" s="81" t="s">
        <v>319</v>
      </c>
      <c r="C30" s="81"/>
      <c r="D30" s="90"/>
      <c r="E30" s="90"/>
      <c r="F30" s="179"/>
      <c r="G30" s="83"/>
    </row>
    <row r="31" spans="1:7" s="123" customFormat="1" ht="18.75" x14ac:dyDescent="0.3">
      <c r="A31" s="122"/>
      <c r="B31" s="127" t="s">
        <v>604</v>
      </c>
      <c r="C31" s="127">
        <v>50</v>
      </c>
      <c r="D31" s="128">
        <v>80</v>
      </c>
      <c r="E31" s="118"/>
      <c r="F31" s="180"/>
      <c r="G31" s="119">
        <f t="shared" ref="G31:G33" si="2">SUM(D31*E31)</f>
        <v>0</v>
      </c>
    </row>
    <row r="32" spans="1:7" s="123" customFormat="1" ht="18.75" x14ac:dyDescent="0.3">
      <c r="A32" s="122"/>
      <c r="B32" s="127" t="s">
        <v>320</v>
      </c>
      <c r="C32" s="127">
        <v>50</v>
      </c>
      <c r="D32" s="128">
        <v>80</v>
      </c>
      <c r="E32" s="118"/>
      <c r="F32" s="180"/>
      <c r="G32" s="119">
        <f t="shared" si="2"/>
        <v>0</v>
      </c>
    </row>
    <row r="33" spans="1:7" s="123" customFormat="1" ht="18.75" x14ac:dyDescent="0.3">
      <c r="A33" s="122" t="s">
        <v>321</v>
      </c>
      <c r="B33" s="129" t="s">
        <v>322</v>
      </c>
      <c r="C33" s="130">
        <v>50</v>
      </c>
      <c r="D33" s="128">
        <v>80</v>
      </c>
      <c r="E33" s="118"/>
      <c r="F33" s="180"/>
      <c r="G33" s="119">
        <f t="shared" si="2"/>
        <v>0</v>
      </c>
    </row>
    <row r="34" spans="1:7" s="85" customFormat="1" ht="20.25" x14ac:dyDescent="0.3">
      <c r="A34" s="93"/>
      <c r="B34" s="91" t="s">
        <v>315</v>
      </c>
      <c r="C34" s="91"/>
      <c r="D34" s="90"/>
      <c r="E34" s="90"/>
      <c r="F34" s="179"/>
      <c r="G34" s="83"/>
    </row>
    <row r="35" spans="1:7" s="123" customFormat="1" ht="21" customHeight="1" x14ac:dyDescent="0.3">
      <c r="A35" s="122" t="s">
        <v>316</v>
      </c>
      <c r="B35" s="60" t="s">
        <v>607</v>
      </c>
      <c r="C35" s="124" t="s">
        <v>351</v>
      </c>
      <c r="D35" s="107">
        <v>450</v>
      </c>
      <c r="E35" s="118"/>
      <c r="F35" s="178"/>
      <c r="G35" s="119">
        <f t="shared" si="0"/>
        <v>0</v>
      </c>
    </row>
    <row r="36" spans="1:7" s="123" customFormat="1" ht="21" customHeight="1" x14ac:dyDescent="0.3">
      <c r="A36" s="122"/>
      <c r="B36" s="112" t="s">
        <v>609</v>
      </c>
      <c r="C36" s="124">
        <v>190</v>
      </c>
      <c r="D36" s="107">
        <v>390</v>
      </c>
      <c r="E36" s="118"/>
      <c r="F36" s="178"/>
      <c r="G36" s="119">
        <f t="shared" si="0"/>
        <v>0</v>
      </c>
    </row>
    <row r="37" spans="1:7" s="123" customFormat="1" ht="21" customHeight="1" x14ac:dyDescent="0.3">
      <c r="A37" s="122"/>
      <c r="B37" s="112" t="s">
        <v>608</v>
      </c>
      <c r="C37" s="61">
        <v>180</v>
      </c>
      <c r="D37" s="107">
        <v>390</v>
      </c>
      <c r="E37" s="118"/>
      <c r="F37" s="178"/>
      <c r="G37" s="119">
        <f t="shared" si="0"/>
        <v>0</v>
      </c>
    </row>
    <row r="38" spans="1:7" s="2" customFormat="1" ht="21" customHeight="1" x14ac:dyDescent="0.2">
      <c r="A38" s="59"/>
      <c r="B38" s="118" t="s">
        <v>352</v>
      </c>
      <c r="C38" s="124">
        <v>250</v>
      </c>
      <c r="D38" s="107">
        <v>600</v>
      </c>
      <c r="E38" s="118"/>
      <c r="F38" s="178"/>
      <c r="G38" s="119">
        <f t="shared" si="0"/>
        <v>0</v>
      </c>
    </row>
    <row r="39" spans="1:7" s="85" customFormat="1" ht="20.25" x14ac:dyDescent="0.3">
      <c r="A39" s="93"/>
      <c r="B39" s="91" t="s">
        <v>413</v>
      </c>
      <c r="C39" s="91"/>
      <c r="D39" s="90"/>
      <c r="E39" s="90"/>
      <c r="F39" s="179"/>
      <c r="G39" s="83"/>
    </row>
    <row r="40" spans="1:7" s="123" customFormat="1" ht="21" customHeight="1" x14ac:dyDescent="0.3">
      <c r="A40" s="122" t="s">
        <v>316</v>
      </c>
      <c r="B40" s="125" t="s">
        <v>606</v>
      </c>
      <c r="C40" s="124" t="s">
        <v>351</v>
      </c>
      <c r="D40" s="107">
        <v>700</v>
      </c>
      <c r="E40" s="118"/>
      <c r="F40" s="178"/>
      <c r="G40" s="119">
        <f t="shared" si="0"/>
        <v>0</v>
      </c>
    </row>
    <row r="41" spans="1:7" s="123" customFormat="1" ht="21" customHeight="1" x14ac:dyDescent="0.3">
      <c r="A41" s="122" t="s">
        <v>317</v>
      </c>
      <c r="B41" s="126" t="s">
        <v>605</v>
      </c>
      <c r="C41" s="124">
        <v>150</v>
      </c>
      <c r="D41" s="107">
        <v>800</v>
      </c>
      <c r="E41" s="118"/>
      <c r="F41" s="178"/>
      <c r="G41" s="119">
        <f t="shared" si="0"/>
        <v>0</v>
      </c>
    </row>
    <row r="42" spans="1:7" s="4" customFormat="1" ht="26.25" customHeight="1" x14ac:dyDescent="0.2">
      <c r="A42" s="229" t="s">
        <v>2</v>
      </c>
      <c r="B42" s="229"/>
      <c r="C42" s="53"/>
      <c r="D42" s="90"/>
      <c r="E42" s="90"/>
      <c r="F42" s="181"/>
      <c r="G42" s="98"/>
    </row>
    <row r="43" spans="1:7" s="34" customFormat="1" ht="18" customHeight="1" x14ac:dyDescent="0.2">
      <c r="A43" s="16"/>
      <c r="B43" s="32" t="s">
        <v>499</v>
      </c>
      <c r="C43" s="31" t="s">
        <v>483</v>
      </c>
      <c r="D43" s="35">
        <v>14000</v>
      </c>
      <c r="E43" s="118"/>
      <c r="F43" s="134"/>
      <c r="G43" s="105">
        <f t="shared" ref="G43:G54" si="3">SUM(E43*D43)</f>
        <v>0</v>
      </c>
    </row>
    <row r="44" spans="1:7" s="34" customFormat="1" ht="18" customHeight="1" x14ac:dyDescent="0.2">
      <c r="A44" s="41"/>
      <c r="B44" s="32" t="s">
        <v>498</v>
      </c>
      <c r="C44" s="31" t="s">
        <v>483</v>
      </c>
      <c r="D44" s="35">
        <v>4500</v>
      </c>
      <c r="E44" s="118"/>
      <c r="F44" s="134"/>
      <c r="G44" s="105">
        <f t="shared" si="3"/>
        <v>0</v>
      </c>
    </row>
    <row r="45" spans="1:7" s="34" customFormat="1" ht="18" customHeight="1" x14ac:dyDescent="0.2">
      <c r="A45" s="41"/>
      <c r="B45" s="32" t="s">
        <v>495</v>
      </c>
      <c r="C45" s="31" t="s">
        <v>485</v>
      </c>
      <c r="D45" s="35">
        <v>90</v>
      </c>
      <c r="E45" s="118"/>
      <c r="F45" s="134"/>
      <c r="G45" s="105">
        <f t="shared" si="3"/>
        <v>0</v>
      </c>
    </row>
    <row r="46" spans="1:7" s="34" customFormat="1" ht="18" customHeight="1" x14ac:dyDescent="0.2">
      <c r="A46" s="41"/>
      <c r="B46" s="32" t="s">
        <v>496</v>
      </c>
      <c r="C46" s="31" t="s">
        <v>457</v>
      </c>
      <c r="D46" s="35">
        <v>900</v>
      </c>
      <c r="E46" s="118"/>
      <c r="F46" s="134"/>
      <c r="G46" s="105">
        <f t="shared" si="3"/>
        <v>0</v>
      </c>
    </row>
    <row r="47" spans="1:7" s="27" customFormat="1" ht="18" customHeight="1" x14ac:dyDescent="0.3">
      <c r="A47" s="17" t="s">
        <v>79</v>
      </c>
      <c r="B47" s="32" t="s">
        <v>339</v>
      </c>
      <c r="C47" s="28">
        <v>50</v>
      </c>
      <c r="D47" s="33">
        <v>150</v>
      </c>
      <c r="E47" s="118"/>
      <c r="F47" s="135"/>
      <c r="G47" s="105">
        <f t="shared" si="3"/>
        <v>0</v>
      </c>
    </row>
    <row r="48" spans="1:7" s="27" customFormat="1" ht="18" customHeight="1" x14ac:dyDescent="0.3">
      <c r="A48" s="17"/>
      <c r="B48" s="32" t="s">
        <v>357</v>
      </c>
      <c r="C48" s="28">
        <v>50</v>
      </c>
      <c r="D48" s="33">
        <v>150</v>
      </c>
      <c r="E48" s="118"/>
      <c r="F48" s="135"/>
      <c r="G48" s="105">
        <f t="shared" si="3"/>
        <v>0</v>
      </c>
    </row>
    <row r="49" spans="1:8" s="27" customFormat="1" ht="18" customHeight="1" x14ac:dyDescent="0.3">
      <c r="A49" s="17" t="s">
        <v>80</v>
      </c>
      <c r="B49" s="32" t="s">
        <v>340</v>
      </c>
      <c r="C49" s="28">
        <v>50</v>
      </c>
      <c r="D49" s="33">
        <v>150</v>
      </c>
      <c r="E49" s="118"/>
      <c r="F49" s="135"/>
      <c r="G49" s="105">
        <f t="shared" si="3"/>
        <v>0</v>
      </c>
    </row>
    <row r="50" spans="1:8" s="27" customFormat="1" ht="18" customHeight="1" x14ac:dyDescent="0.3">
      <c r="A50" s="17"/>
      <c r="B50" s="32" t="s">
        <v>341</v>
      </c>
      <c r="C50" s="28">
        <v>50</v>
      </c>
      <c r="D50" s="33">
        <v>150</v>
      </c>
      <c r="E50" s="118"/>
      <c r="F50" s="135"/>
      <c r="G50" s="105">
        <f t="shared" si="3"/>
        <v>0</v>
      </c>
    </row>
    <row r="51" spans="1:8" s="27" customFormat="1" ht="18" customHeight="1" x14ac:dyDescent="0.3">
      <c r="A51" s="17"/>
      <c r="B51" s="32" t="s">
        <v>342</v>
      </c>
      <c r="C51" s="28">
        <v>50</v>
      </c>
      <c r="D51" s="33">
        <v>150</v>
      </c>
      <c r="E51" s="118"/>
      <c r="F51" s="135"/>
      <c r="G51" s="105">
        <f t="shared" si="3"/>
        <v>0</v>
      </c>
    </row>
    <row r="52" spans="1:8" s="27" customFormat="1" ht="18" customHeight="1" x14ac:dyDescent="0.3">
      <c r="A52" s="17" t="s">
        <v>78</v>
      </c>
      <c r="B52" s="32" t="s">
        <v>343</v>
      </c>
      <c r="C52" s="28">
        <v>50</v>
      </c>
      <c r="D52" s="33">
        <v>150</v>
      </c>
      <c r="E52" s="118"/>
      <c r="F52" s="135"/>
      <c r="G52" s="105">
        <f t="shared" si="3"/>
        <v>0</v>
      </c>
    </row>
    <row r="53" spans="1:8" s="27" customFormat="1" ht="18" customHeight="1" x14ac:dyDescent="0.3">
      <c r="A53" s="17" t="s">
        <v>78</v>
      </c>
      <c r="B53" s="32" t="s">
        <v>344</v>
      </c>
      <c r="C53" s="28">
        <v>50</v>
      </c>
      <c r="D53" s="33">
        <v>150</v>
      </c>
      <c r="E53" s="118"/>
      <c r="F53" s="135"/>
      <c r="G53" s="105">
        <f t="shared" si="3"/>
        <v>0</v>
      </c>
    </row>
    <row r="54" spans="1:8" s="27" customFormat="1" ht="18" customHeight="1" x14ac:dyDescent="0.3">
      <c r="A54" s="17" t="s">
        <v>78</v>
      </c>
      <c r="B54" s="32" t="s">
        <v>345</v>
      </c>
      <c r="C54" s="28">
        <v>50</v>
      </c>
      <c r="D54" s="33">
        <v>150</v>
      </c>
      <c r="E54" s="118"/>
      <c r="F54" s="135"/>
      <c r="G54" s="105">
        <f t="shared" si="3"/>
        <v>0</v>
      </c>
    </row>
    <row r="55" spans="1:8" s="11" customFormat="1" ht="23.25" x14ac:dyDescent="0.2">
      <c r="A55" s="234" t="s">
        <v>15</v>
      </c>
      <c r="B55" s="234"/>
      <c r="C55" s="55"/>
      <c r="D55" s="26"/>
      <c r="E55" s="55"/>
      <c r="F55" s="137"/>
      <c r="G55" s="63">
        <f>SUM(G17:G54)</f>
        <v>0</v>
      </c>
    </row>
    <row r="56" spans="1:8" s="22" customFormat="1" ht="24.75" customHeight="1" x14ac:dyDescent="0.2">
      <c r="A56" s="245" t="s">
        <v>522</v>
      </c>
      <c r="B56" s="245"/>
      <c r="C56" s="245"/>
      <c r="D56" s="245"/>
      <c r="E56" s="245"/>
      <c r="F56" s="245"/>
      <c r="G56" s="245"/>
      <c r="H56" s="196"/>
    </row>
    <row r="57" spans="1:8" s="18" customFormat="1" ht="20.25" customHeight="1" x14ac:dyDescent="0.2">
      <c r="A57" s="262" t="s">
        <v>512</v>
      </c>
      <c r="B57" s="262"/>
      <c r="C57" s="262"/>
      <c r="D57" s="262"/>
      <c r="E57" s="262"/>
      <c r="F57" s="262"/>
      <c r="G57" s="262"/>
      <c r="H57" s="196"/>
    </row>
    <row r="58" spans="1:8" s="18" customFormat="1" ht="20.25" customHeight="1" x14ac:dyDescent="0.2">
      <c r="A58" s="262" t="s">
        <v>513</v>
      </c>
      <c r="B58" s="262"/>
      <c r="C58" s="262"/>
      <c r="D58" s="262"/>
      <c r="E58" s="262"/>
      <c r="F58" s="262"/>
      <c r="G58" s="262"/>
      <c r="H58" s="196"/>
    </row>
    <row r="59" spans="1:8" s="18" customFormat="1" ht="20.25" customHeight="1" x14ac:dyDescent="0.2">
      <c r="A59" s="262" t="s">
        <v>514</v>
      </c>
      <c r="B59" s="262"/>
      <c r="C59" s="262"/>
      <c r="D59" s="262"/>
      <c r="E59" s="262"/>
      <c r="F59" s="262"/>
      <c r="G59" s="262"/>
      <c r="H59" s="196"/>
    </row>
    <row r="60" spans="1:8" s="18" customFormat="1" ht="20.25" customHeight="1" x14ac:dyDescent="0.2">
      <c r="A60" s="262" t="s">
        <v>515</v>
      </c>
      <c r="B60" s="262"/>
      <c r="C60" s="262"/>
      <c r="D60" s="262"/>
      <c r="E60" s="262"/>
      <c r="F60" s="262"/>
      <c r="G60" s="262"/>
      <c r="H60" s="196"/>
    </row>
    <row r="61" spans="1:8" s="18" customFormat="1" ht="20.25" customHeight="1" x14ac:dyDescent="0.2">
      <c r="A61" s="262" t="s">
        <v>516</v>
      </c>
      <c r="B61" s="262"/>
      <c r="C61" s="262"/>
      <c r="D61" s="262"/>
      <c r="E61" s="262"/>
      <c r="F61" s="262"/>
      <c r="G61" s="262"/>
      <c r="H61" s="196"/>
    </row>
    <row r="62" spans="1:8" s="18" customFormat="1" ht="20.25" customHeight="1" x14ac:dyDescent="0.2">
      <c r="A62" s="262" t="s">
        <v>517</v>
      </c>
      <c r="B62" s="262"/>
      <c r="C62" s="262"/>
      <c r="D62" s="262"/>
      <c r="E62" s="262"/>
      <c r="F62" s="262"/>
      <c r="G62" s="262"/>
      <c r="H62" s="196"/>
    </row>
    <row r="63" spans="1:8" s="18" customFormat="1" ht="20.25" customHeight="1" x14ac:dyDescent="0.2">
      <c r="A63" s="160"/>
      <c r="B63" s="262" t="s">
        <v>367</v>
      </c>
      <c r="C63" s="262"/>
      <c r="D63" s="262"/>
      <c r="E63" s="262"/>
      <c r="F63" s="262"/>
      <c r="G63" s="262"/>
      <c r="H63" s="196"/>
    </row>
    <row r="64" spans="1:8" s="18" customFormat="1" ht="20.25" customHeight="1" x14ac:dyDescent="0.2">
      <c r="A64" s="262" t="s">
        <v>518</v>
      </c>
      <c r="B64" s="262"/>
      <c r="C64" s="262"/>
      <c r="D64" s="262"/>
      <c r="E64" s="262"/>
      <c r="F64" s="262"/>
      <c r="G64" s="262"/>
      <c r="H64" s="196"/>
    </row>
    <row r="65" spans="1:8" s="18" customFormat="1" ht="29.25" customHeight="1" x14ac:dyDescent="0.2">
      <c r="A65" s="160"/>
      <c r="B65" s="262" t="s">
        <v>519</v>
      </c>
      <c r="C65" s="262"/>
      <c r="D65" s="262"/>
      <c r="E65" s="262"/>
      <c r="F65" s="262"/>
      <c r="G65" s="262"/>
      <c r="H65" s="196"/>
    </row>
    <row r="66" spans="1:8" s="18" customFormat="1" ht="23.25" customHeight="1" x14ac:dyDescent="0.2">
      <c r="A66" s="160"/>
      <c r="B66" s="262" t="s">
        <v>520</v>
      </c>
      <c r="C66" s="262"/>
      <c r="D66" s="262"/>
      <c r="E66" s="262"/>
      <c r="F66" s="262"/>
      <c r="G66" s="262"/>
      <c r="H66" s="196"/>
    </row>
    <row r="67" spans="1:8" s="18" customFormat="1" ht="30.75" customHeight="1" x14ac:dyDescent="0.2">
      <c r="A67" s="262" t="s">
        <v>521</v>
      </c>
      <c r="B67" s="262"/>
      <c r="C67" s="262"/>
      <c r="D67" s="262"/>
      <c r="E67" s="262"/>
      <c r="F67" s="262"/>
      <c r="G67" s="262"/>
      <c r="H67" s="196"/>
    </row>
    <row r="68" spans="1:8" s="22" customFormat="1" ht="24.75" customHeight="1" x14ac:dyDescent="0.2">
      <c r="A68" s="245" t="s">
        <v>406</v>
      </c>
      <c r="B68" s="245"/>
      <c r="C68" s="245"/>
      <c r="D68" s="245"/>
      <c r="E68" s="245"/>
      <c r="F68" s="245"/>
      <c r="G68" s="245"/>
      <c r="H68" s="196"/>
    </row>
    <row r="69" spans="1:8" s="116" customFormat="1" ht="21.75" customHeight="1" x14ac:dyDescent="0.3">
      <c r="A69" s="155"/>
      <c r="B69" s="161" t="s">
        <v>156</v>
      </c>
      <c r="C69" s="263" t="s">
        <v>407</v>
      </c>
      <c r="D69" s="263"/>
      <c r="E69" s="263"/>
      <c r="F69" s="263"/>
      <c r="G69" s="263"/>
      <c r="H69" s="197"/>
    </row>
    <row r="70" spans="1:8" s="29" customFormat="1" ht="20.25" x14ac:dyDescent="0.3">
      <c r="A70" s="155"/>
      <c r="B70" s="162" t="s">
        <v>157</v>
      </c>
      <c r="C70" s="264" t="s">
        <v>158</v>
      </c>
      <c r="D70" s="264"/>
      <c r="E70" s="264"/>
      <c r="F70" s="264"/>
      <c r="G70" s="264"/>
      <c r="H70" s="197"/>
    </row>
    <row r="71" spans="1:8" s="29" customFormat="1" ht="20.25" x14ac:dyDescent="0.3">
      <c r="A71" s="155"/>
      <c r="B71" s="162" t="s">
        <v>159</v>
      </c>
      <c r="C71" s="264" t="s">
        <v>160</v>
      </c>
      <c r="D71" s="264"/>
      <c r="E71" s="264"/>
      <c r="F71" s="264"/>
      <c r="G71" s="264"/>
      <c r="H71" s="197"/>
    </row>
    <row r="72" spans="1:8" s="29" customFormat="1" ht="24.75" customHeight="1" x14ac:dyDescent="0.3">
      <c r="A72" s="155"/>
      <c r="B72" s="163" t="s">
        <v>161</v>
      </c>
      <c r="C72" s="265" t="s">
        <v>162</v>
      </c>
      <c r="D72" s="265"/>
      <c r="E72" s="265"/>
      <c r="F72" s="265"/>
      <c r="G72" s="265"/>
      <c r="H72" s="197"/>
    </row>
    <row r="73" spans="1:8" s="2" customFormat="1" ht="23.25" customHeight="1" x14ac:dyDescent="0.2">
      <c r="A73" s="273" t="s">
        <v>180</v>
      </c>
      <c r="B73" s="273"/>
      <c r="C73" s="273"/>
      <c r="D73" s="273"/>
      <c r="E73" s="273"/>
      <c r="F73" s="273"/>
      <c r="G73" s="273"/>
      <c r="H73" s="196"/>
    </row>
    <row r="74" spans="1:8" s="5" customFormat="1" x14ac:dyDescent="0.2">
      <c r="A74" s="15"/>
      <c r="B74" s="23"/>
      <c r="C74" s="12"/>
      <c r="D74" s="1"/>
      <c r="E74" s="12"/>
      <c r="F74" s="182"/>
      <c r="G74" s="1"/>
    </row>
  </sheetData>
  <sortState ref="B35:G39">
    <sortCondition ref="D35:D39"/>
  </sortState>
  <mergeCells count="36">
    <mergeCell ref="A56:G56"/>
    <mergeCell ref="A57:G57"/>
    <mergeCell ref="A58:G58"/>
    <mergeCell ref="A59:G59"/>
    <mergeCell ref="C1:G1"/>
    <mergeCell ref="A55:B55"/>
    <mergeCell ref="A42:B42"/>
    <mergeCell ref="A13:G13"/>
    <mergeCell ref="A14:B14"/>
    <mergeCell ref="A15:B15"/>
    <mergeCell ref="A2:B2"/>
    <mergeCell ref="C2:G1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60:G60"/>
    <mergeCell ref="A61:G61"/>
    <mergeCell ref="A62:G62"/>
    <mergeCell ref="B63:G63"/>
    <mergeCell ref="A64:G64"/>
    <mergeCell ref="C70:G70"/>
    <mergeCell ref="C71:G71"/>
    <mergeCell ref="C72:G72"/>
    <mergeCell ref="A73:G73"/>
    <mergeCell ref="B65:G65"/>
    <mergeCell ref="B66:G66"/>
    <mergeCell ref="A67:G67"/>
    <mergeCell ref="A68:G68"/>
    <mergeCell ref="C69:G69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view="pageBreakPreview" topLeftCell="B1" zoomScale="80" zoomScaleNormal="100" zoomScaleSheetLayoutView="80" workbookViewId="0">
      <selection activeCell="A13" sqref="A13:G13"/>
    </sheetView>
  </sheetViews>
  <sheetFormatPr defaultColWidth="9.140625" defaultRowHeight="12.75" x14ac:dyDescent="0.2"/>
  <cols>
    <col min="1" max="1" width="8.7109375" style="95" hidden="1" customWidth="1"/>
    <col min="2" max="2" width="125.28515625" style="79" customWidth="1"/>
    <col min="3" max="3" width="19.7109375" style="79" customWidth="1"/>
    <col min="4" max="5" width="14.140625" style="79" customWidth="1"/>
    <col min="6" max="6" width="21.85546875" style="79" customWidth="1"/>
    <col min="7" max="7" width="15.85546875" style="80" customWidth="1"/>
    <col min="8" max="16384" width="9.140625" style="79"/>
  </cols>
  <sheetData>
    <row r="1" spans="1:7" s="44" customFormat="1" ht="23.25" customHeight="1" x14ac:dyDescent="0.2">
      <c r="A1" s="102"/>
      <c r="B1" s="103"/>
      <c r="C1" s="220" t="s">
        <v>177</v>
      </c>
      <c r="D1" s="220"/>
      <c r="E1" s="220"/>
      <c r="F1" s="220"/>
      <c r="G1" s="220"/>
    </row>
    <row r="2" spans="1:7" s="9" customFormat="1" ht="22.5" customHeight="1" x14ac:dyDescent="0.2">
      <c r="A2" s="274" t="s">
        <v>437</v>
      </c>
      <c r="B2" s="275"/>
      <c r="C2" s="222"/>
      <c r="D2" s="222"/>
      <c r="E2" s="222"/>
      <c r="F2" s="222"/>
      <c r="G2" s="222"/>
    </row>
    <row r="3" spans="1:7" s="9" customFormat="1" ht="22.5" customHeight="1" x14ac:dyDescent="0.2">
      <c r="A3" s="274" t="s">
        <v>41</v>
      </c>
      <c r="B3" s="275"/>
      <c r="C3" s="222"/>
      <c r="D3" s="222"/>
      <c r="E3" s="222"/>
      <c r="F3" s="222"/>
      <c r="G3" s="222"/>
    </row>
    <row r="4" spans="1:7" s="9" customFormat="1" ht="22.5" customHeight="1" x14ac:dyDescent="0.2">
      <c r="A4" s="274" t="s">
        <v>42</v>
      </c>
      <c r="B4" s="275"/>
      <c r="C4" s="222"/>
      <c r="D4" s="222"/>
      <c r="E4" s="222"/>
      <c r="F4" s="222"/>
      <c r="G4" s="222"/>
    </row>
    <row r="5" spans="1:7" s="9" customFormat="1" ht="22.5" customHeight="1" x14ac:dyDescent="0.2">
      <c r="A5" s="274" t="s">
        <v>43</v>
      </c>
      <c r="B5" s="275"/>
      <c r="C5" s="222"/>
      <c r="D5" s="222"/>
      <c r="E5" s="222"/>
      <c r="F5" s="222"/>
      <c r="G5" s="222"/>
    </row>
    <row r="6" spans="1:7" s="9" customFormat="1" ht="22.5" customHeight="1" x14ac:dyDescent="0.2">
      <c r="A6" s="274" t="s">
        <v>44</v>
      </c>
      <c r="B6" s="275"/>
      <c r="C6" s="222"/>
      <c r="D6" s="222"/>
      <c r="E6" s="222"/>
      <c r="F6" s="222"/>
      <c r="G6" s="222"/>
    </row>
    <row r="7" spans="1:7" s="9" customFormat="1" ht="22.5" customHeight="1" x14ac:dyDescent="0.2">
      <c r="A7" s="274" t="s">
        <v>360</v>
      </c>
      <c r="B7" s="275"/>
      <c r="C7" s="222"/>
      <c r="D7" s="222"/>
      <c r="E7" s="222"/>
      <c r="F7" s="222"/>
      <c r="G7" s="222"/>
    </row>
    <row r="8" spans="1:7" s="9" customFormat="1" ht="22.5" customHeight="1" x14ac:dyDescent="0.2">
      <c r="A8" s="274" t="s">
        <v>45</v>
      </c>
      <c r="B8" s="275"/>
      <c r="C8" s="222"/>
      <c r="D8" s="222"/>
      <c r="E8" s="222"/>
      <c r="F8" s="222"/>
      <c r="G8" s="222"/>
    </row>
    <row r="9" spans="1:7" s="9" customFormat="1" ht="22.5" customHeight="1" x14ac:dyDescent="0.2">
      <c r="A9" s="276" t="s">
        <v>182</v>
      </c>
      <c r="B9" s="277"/>
      <c r="C9" s="222"/>
      <c r="D9" s="222"/>
      <c r="E9" s="222"/>
      <c r="F9" s="222"/>
      <c r="G9" s="222"/>
    </row>
    <row r="10" spans="1:7" s="9" customFormat="1" ht="22.5" customHeight="1" x14ac:dyDescent="0.2">
      <c r="A10" s="276" t="s">
        <v>171</v>
      </c>
      <c r="B10" s="277"/>
      <c r="C10" s="222"/>
      <c r="D10" s="222"/>
      <c r="E10" s="222"/>
      <c r="F10" s="222"/>
      <c r="G10" s="222"/>
    </row>
    <row r="11" spans="1:7" s="9" customFormat="1" ht="22.5" customHeight="1" x14ac:dyDescent="0.2">
      <c r="A11" s="276" t="s">
        <v>358</v>
      </c>
      <c r="B11" s="277"/>
      <c r="C11" s="222"/>
      <c r="D11" s="222"/>
      <c r="E11" s="222"/>
      <c r="F11" s="222"/>
      <c r="G11" s="222"/>
    </row>
    <row r="12" spans="1:7" s="9" customFormat="1" ht="22.5" customHeight="1" x14ac:dyDescent="0.2">
      <c r="A12" s="278" t="s">
        <v>359</v>
      </c>
      <c r="B12" s="277"/>
      <c r="C12" s="222"/>
      <c r="D12" s="222"/>
      <c r="E12" s="222"/>
      <c r="F12" s="222"/>
      <c r="G12" s="222"/>
    </row>
    <row r="13" spans="1:7" s="19" customFormat="1" ht="25.5" customHeight="1" x14ac:dyDescent="0.2">
      <c r="A13" s="215" t="s">
        <v>323</v>
      </c>
      <c r="B13" s="215"/>
      <c r="C13" s="215"/>
      <c r="D13" s="215"/>
      <c r="E13" s="215"/>
      <c r="F13" s="215"/>
      <c r="G13" s="215"/>
    </row>
    <row r="14" spans="1:7" s="20" customFormat="1" ht="20.25" customHeight="1" x14ac:dyDescent="0.2">
      <c r="A14" s="216" t="s">
        <v>10</v>
      </c>
      <c r="B14" s="216"/>
      <c r="C14" s="158" t="s">
        <v>22</v>
      </c>
      <c r="D14" s="45" t="s">
        <v>19</v>
      </c>
      <c r="E14" s="158" t="s">
        <v>23</v>
      </c>
      <c r="F14" s="201" t="s">
        <v>628</v>
      </c>
      <c r="G14" s="158" t="s">
        <v>24</v>
      </c>
    </row>
    <row r="15" spans="1:7" s="20" customFormat="1" ht="18" customHeight="1" x14ac:dyDescent="0.2">
      <c r="A15" s="217" t="s">
        <v>11</v>
      </c>
      <c r="B15" s="217"/>
      <c r="C15" s="159" t="s">
        <v>12</v>
      </c>
      <c r="D15" s="159" t="s">
        <v>13</v>
      </c>
      <c r="E15" s="159" t="s">
        <v>14</v>
      </c>
      <c r="F15" s="184" t="s">
        <v>629</v>
      </c>
      <c r="G15" s="159" t="s">
        <v>13</v>
      </c>
    </row>
    <row r="16" spans="1:7" s="78" customFormat="1" ht="20.25" x14ac:dyDescent="0.2">
      <c r="A16" s="97"/>
      <c r="B16" s="110" t="s">
        <v>301</v>
      </c>
      <c r="C16" s="96"/>
      <c r="D16" s="86"/>
      <c r="E16" s="86"/>
      <c r="F16" s="88"/>
      <c r="G16" s="87"/>
    </row>
    <row r="17" spans="1:7" s="21" customFormat="1" ht="18.75" x14ac:dyDescent="0.2">
      <c r="A17" s="94"/>
      <c r="B17" s="36" t="s">
        <v>614</v>
      </c>
      <c r="C17" s="31">
        <v>170</v>
      </c>
      <c r="D17" s="6">
        <v>350</v>
      </c>
      <c r="E17" s="7"/>
      <c r="F17" s="143"/>
      <c r="G17" s="6">
        <f t="shared" ref="G17:G22" si="0">SUM(E17*D17)</f>
        <v>0</v>
      </c>
    </row>
    <row r="18" spans="1:7" s="21" customFormat="1" ht="18.75" x14ac:dyDescent="0.2">
      <c r="A18" s="94"/>
      <c r="B18" s="7" t="s">
        <v>615</v>
      </c>
      <c r="C18" s="7">
        <v>140</v>
      </c>
      <c r="D18" s="6">
        <v>350</v>
      </c>
      <c r="E18" s="7"/>
      <c r="F18" s="183"/>
      <c r="G18" s="6">
        <f t="shared" si="0"/>
        <v>0</v>
      </c>
    </row>
    <row r="19" spans="1:7" s="21" customFormat="1" ht="18.75" x14ac:dyDescent="0.2">
      <c r="A19" s="94"/>
      <c r="B19" s="36" t="s">
        <v>348</v>
      </c>
      <c r="C19" s="31">
        <v>160</v>
      </c>
      <c r="D19" s="6">
        <v>410</v>
      </c>
      <c r="E19" s="7"/>
      <c r="F19" s="143"/>
      <c r="G19" s="6">
        <f t="shared" si="0"/>
        <v>0</v>
      </c>
    </row>
    <row r="20" spans="1:7" s="21" customFormat="1" ht="18.75" x14ac:dyDescent="0.2">
      <c r="A20" s="94">
        <v>705</v>
      </c>
      <c r="B20" s="7" t="s">
        <v>613</v>
      </c>
      <c r="C20" s="31">
        <v>150</v>
      </c>
      <c r="D20" s="6">
        <v>450</v>
      </c>
      <c r="E20" s="7"/>
      <c r="F20" s="143"/>
      <c r="G20" s="6">
        <f t="shared" si="0"/>
        <v>0</v>
      </c>
    </row>
    <row r="21" spans="1:7" s="34" customFormat="1" ht="19.5" customHeight="1" x14ac:dyDescent="0.2">
      <c r="A21" s="38" t="s">
        <v>87</v>
      </c>
      <c r="B21" s="89" t="s">
        <v>169</v>
      </c>
      <c r="C21" s="31">
        <v>140</v>
      </c>
      <c r="D21" s="6">
        <v>490</v>
      </c>
      <c r="E21" s="7"/>
      <c r="F21" s="143"/>
      <c r="G21" s="6">
        <f t="shared" si="0"/>
        <v>0</v>
      </c>
    </row>
    <row r="22" spans="1:7" s="21" customFormat="1" ht="18.75" x14ac:dyDescent="0.2">
      <c r="A22" s="94">
        <v>713</v>
      </c>
      <c r="B22" s="37" t="s">
        <v>40</v>
      </c>
      <c r="C22" s="31">
        <v>200</v>
      </c>
      <c r="D22" s="35">
        <v>650</v>
      </c>
      <c r="E22" s="7"/>
      <c r="F22" s="143"/>
      <c r="G22" s="6">
        <f t="shared" si="0"/>
        <v>0</v>
      </c>
    </row>
    <row r="23" spans="1:7" s="78" customFormat="1" ht="20.25" x14ac:dyDescent="0.2">
      <c r="A23" s="97"/>
      <c r="B23" s="110" t="s">
        <v>300</v>
      </c>
      <c r="C23" s="96"/>
      <c r="D23" s="86"/>
      <c r="E23" s="86"/>
      <c r="F23" s="86"/>
      <c r="G23" s="86"/>
    </row>
    <row r="24" spans="1:7" s="21" customFormat="1" ht="18.75" x14ac:dyDescent="0.2">
      <c r="A24" s="94">
        <v>707</v>
      </c>
      <c r="B24" s="36" t="s">
        <v>324</v>
      </c>
      <c r="C24" s="31">
        <v>250</v>
      </c>
      <c r="D24" s="67">
        <v>210</v>
      </c>
      <c r="E24" s="7"/>
      <c r="F24" s="144"/>
      <c r="G24" s="6">
        <f t="shared" ref="G24:G26" si="1">SUM(E24*D24)</f>
        <v>0</v>
      </c>
    </row>
    <row r="25" spans="1:7" s="21" customFormat="1" ht="18.75" x14ac:dyDescent="0.2">
      <c r="A25" s="94"/>
      <c r="B25" s="37" t="s">
        <v>349</v>
      </c>
      <c r="C25" s="31">
        <v>250</v>
      </c>
      <c r="D25" s="35">
        <v>300</v>
      </c>
      <c r="E25" s="7"/>
      <c r="F25" s="144"/>
      <c r="G25" s="6">
        <f t="shared" si="1"/>
        <v>0</v>
      </c>
    </row>
    <row r="26" spans="1:7" s="21" customFormat="1" ht="18.75" x14ac:dyDescent="0.2">
      <c r="A26" s="94"/>
      <c r="B26" s="37" t="s">
        <v>616</v>
      </c>
      <c r="C26" s="31">
        <v>300</v>
      </c>
      <c r="D26" s="35">
        <v>300</v>
      </c>
      <c r="E26" s="7"/>
      <c r="F26" s="144"/>
      <c r="G26" s="6">
        <f t="shared" si="1"/>
        <v>0</v>
      </c>
    </row>
    <row r="27" spans="1:7" s="78" customFormat="1" ht="20.25" x14ac:dyDescent="0.2">
      <c r="A27" s="97"/>
      <c r="B27" s="110" t="s">
        <v>315</v>
      </c>
      <c r="C27" s="96"/>
      <c r="D27" s="86"/>
      <c r="E27" s="86"/>
      <c r="F27" s="86"/>
      <c r="G27" s="86"/>
    </row>
    <row r="28" spans="1:7" s="21" customFormat="1" ht="18.75" x14ac:dyDescent="0.2">
      <c r="A28" s="94">
        <v>713</v>
      </c>
      <c r="B28" s="36" t="s">
        <v>350</v>
      </c>
      <c r="C28" s="31">
        <v>180</v>
      </c>
      <c r="D28" s="35">
        <v>300</v>
      </c>
      <c r="E28" s="7"/>
      <c r="F28" s="143"/>
      <c r="G28" s="6">
        <f>SUM(E28*D28)</f>
        <v>0</v>
      </c>
    </row>
    <row r="29" spans="1:7" s="21" customFormat="1" ht="18.75" x14ac:dyDescent="0.2">
      <c r="A29" s="94"/>
      <c r="B29" s="36" t="s">
        <v>618</v>
      </c>
      <c r="C29" s="66">
        <v>180</v>
      </c>
      <c r="D29" s="67">
        <v>390</v>
      </c>
      <c r="E29" s="7"/>
      <c r="F29" s="143"/>
      <c r="G29" s="6">
        <f>SUM(E29*D29)</f>
        <v>0</v>
      </c>
    </row>
    <row r="30" spans="1:7" s="21" customFormat="1" ht="24.75" customHeight="1" x14ac:dyDescent="0.2">
      <c r="A30" s="94"/>
      <c r="B30" s="7" t="s">
        <v>617</v>
      </c>
      <c r="C30" s="7">
        <v>180</v>
      </c>
      <c r="D30" s="6">
        <v>450</v>
      </c>
      <c r="E30" s="7"/>
      <c r="F30" s="183"/>
      <c r="G30" s="6">
        <f>SUM(E30*D30)</f>
        <v>0</v>
      </c>
    </row>
    <row r="31" spans="1:7" s="11" customFormat="1" ht="23.25" x14ac:dyDescent="0.2">
      <c r="A31" s="234" t="s">
        <v>15</v>
      </c>
      <c r="B31" s="234"/>
      <c r="C31" s="55"/>
      <c r="D31" s="55"/>
      <c r="E31" s="55"/>
      <c r="F31" s="109"/>
      <c r="G31" s="63">
        <f>SUM(G17:G30)</f>
        <v>0</v>
      </c>
    </row>
  </sheetData>
  <sortState ref="B28:G30">
    <sortCondition ref="D28:D30"/>
  </sortState>
  <mergeCells count="17">
    <mergeCell ref="C1:G1"/>
    <mergeCell ref="A31:B31"/>
    <mergeCell ref="A13:G13"/>
    <mergeCell ref="A14:B14"/>
    <mergeCell ref="A15:B15"/>
    <mergeCell ref="A2:B2"/>
    <mergeCell ref="C2:G1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R15"/>
  <sheetViews>
    <sheetView view="pageBreakPreview" zoomScale="91" zoomScaleNormal="100" zoomScaleSheetLayoutView="91" workbookViewId="0">
      <selection sqref="A1:H1"/>
    </sheetView>
  </sheetViews>
  <sheetFormatPr defaultRowHeight="12.75" x14ac:dyDescent="0.2"/>
  <cols>
    <col min="1" max="1" width="15.140625" customWidth="1"/>
    <col min="2" max="2" width="28.85546875" customWidth="1"/>
    <col min="3" max="5" width="34.140625" customWidth="1"/>
    <col min="6" max="8" width="8.140625" customWidth="1"/>
  </cols>
  <sheetData>
    <row r="1" spans="1:44" s="203" customFormat="1" ht="29.25" customHeight="1" x14ac:dyDescent="0.2">
      <c r="A1" s="292" t="s">
        <v>634</v>
      </c>
      <c r="B1" s="292"/>
      <c r="C1" s="292"/>
      <c r="D1" s="292"/>
      <c r="E1" s="292"/>
      <c r="F1" s="292"/>
      <c r="G1" s="292"/>
      <c r="H1" s="29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</row>
    <row r="2" spans="1:44" s="204" customFormat="1" ht="54" customHeight="1" x14ac:dyDescent="0.3">
      <c r="A2" s="206"/>
      <c r="B2" s="207"/>
      <c r="C2" s="207"/>
      <c r="D2" s="207"/>
      <c r="E2" s="207"/>
      <c r="F2" s="207"/>
      <c r="G2" s="207"/>
      <c r="H2" s="208"/>
    </row>
    <row r="3" spans="1:44" s="204" customFormat="1" ht="18" customHeight="1" x14ac:dyDescent="0.3">
      <c r="A3" s="285" t="s">
        <v>635</v>
      </c>
      <c r="B3" s="286"/>
      <c r="C3" s="286" t="s">
        <v>636</v>
      </c>
      <c r="D3" s="286"/>
      <c r="E3" s="209"/>
      <c r="F3" s="207"/>
      <c r="G3" s="207"/>
      <c r="H3" s="208"/>
    </row>
    <row r="4" spans="1:44" s="204" customFormat="1" ht="18" customHeight="1" x14ac:dyDescent="0.3">
      <c r="A4" s="285" t="s">
        <v>637</v>
      </c>
      <c r="B4" s="286"/>
      <c r="C4" s="286" t="s">
        <v>638</v>
      </c>
      <c r="D4" s="286"/>
      <c r="E4" s="286"/>
      <c r="F4" s="207"/>
      <c r="G4" s="207"/>
      <c r="H4" s="208"/>
    </row>
    <row r="5" spans="1:44" s="204" customFormat="1" ht="18" customHeight="1" x14ac:dyDescent="0.3">
      <c r="A5" s="285" t="s">
        <v>639</v>
      </c>
      <c r="B5" s="286"/>
      <c r="C5" s="286" t="s">
        <v>640</v>
      </c>
      <c r="D5" s="286"/>
      <c r="E5" s="286"/>
      <c r="F5" s="207"/>
      <c r="G5" s="207"/>
      <c r="H5" s="208"/>
    </row>
    <row r="6" spans="1:44" s="204" customFormat="1" ht="18" customHeight="1" x14ac:dyDescent="0.3">
      <c r="A6" s="285" t="s">
        <v>641</v>
      </c>
      <c r="B6" s="286"/>
      <c r="C6" s="207"/>
      <c r="D6" s="207"/>
      <c r="E6" s="207"/>
      <c r="F6" s="210"/>
      <c r="G6" s="207"/>
      <c r="H6" s="208"/>
    </row>
    <row r="7" spans="1:44" s="204" customFormat="1" ht="23.25" customHeight="1" x14ac:dyDescent="0.3">
      <c r="A7" s="287"/>
      <c r="B7" s="288"/>
      <c r="C7" s="207"/>
      <c r="D7" s="207"/>
      <c r="E7" s="207"/>
      <c r="F7" s="207"/>
      <c r="G7" s="207"/>
      <c r="H7" s="208"/>
    </row>
    <row r="8" spans="1:44" ht="26.25" customHeight="1" x14ac:dyDescent="0.35">
      <c r="A8" s="211"/>
      <c r="B8" s="289" t="s">
        <v>642</v>
      </c>
      <c r="C8" s="290" t="s">
        <v>643</v>
      </c>
      <c r="D8" s="290"/>
      <c r="E8" s="290"/>
      <c r="F8" s="212"/>
      <c r="G8" s="212"/>
      <c r="H8" s="213"/>
    </row>
    <row r="9" spans="1:44" ht="26.25" customHeight="1" x14ac:dyDescent="0.2">
      <c r="A9" s="211"/>
      <c r="B9" s="289"/>
      <c r="C9" s="205" t="s">
        <v>644</v>
      </c>
      <c r="D9" s="205" t="s">
        <v>645</v>
      </c>
      <c r="E9" s="205" t="s">
        <v>646</v>
      </c>
      <c r="F9" s="212"/>
      <c r="G9" s="212"/>
      <c r="H9" s="213"/>
    </row>
    <row r="10" spans="1:44" ht="26.25" customHeight="1" x14ac:dyDescent="0.2">
      <c r="A10" s="211"/>
      <c r="B10" s="291">
        <v>0</v>
      </c>
      <c r="C10" s="291">
        <f>B10*0.15/0.75</f>
        <v>0</v>
      </c>
      <c r="D10" s="291">
        <f>B10*0.45/0.75</f>
        <v>0</v>
      </c>
      <c r="E10" s="291">
        <f>B10*0.25/0.5</f>
        <v>0</v>
      </c>
      <c r="F10" s="212"/>
      <c r="G10" s="212"/>
      <c r="H10" s="213"/>
    </row>
    <row r="11" spans="1:44" ht="26.25" customHeight="1" x14ac:dyDescent="0.2">
      <c r="A11" s="211"/>
      <c r="B11" s="291"/>
      <c r="C11" s="291"/>
      <c r="D11" s="291"/>
      <c r="E11" s="291"/>
      <c r="F11" s="212"/>
      <c r="G11" s="212"/>
      <c r="H11" s="213"/>
    </row>
    <row r="12" spans="1:44" ht="26.25" customHeight="1" x14ac:dyDescent="0.2">
      <c r="A12" s="211"/>
      <c r="B12" s="291"/>
      <c r="C12" s="291"/>
      <c r="D12" s="291"/>
      <c r="E12" s="291"/>
      <c r="F12" s="212"/>
      <c r="G12" s="212"/>
      <c r="H12" s="213"/>
    </row>
    <row r="13" spans="1:44" ht="43.5" customHeight="1" x14ac:dyDescent="0.2">
      <c r="A13" s="211"/>
      <c r="B13" s="214"/>
      <c r="C13" s="214"/>
      <c r="D13" s="214"/>
      <c r="E13" s="214"/>
      <c r="F13" s="212"/>
      <c r="G13" s="212"/>
      <c r="H13" s="213"/>
    </row>
    <row r="14" spans="1:44" ht="58.5" customHeight="1" x14ac:dyDescent="0.2">
      <c r="A14" s="279" t="s">
        <v>647</v>
      </c>
      <c r="B14" s="280"/>
      <c r="C14" s="280"/>
      <c r="D14" s="280"/>
      <c r="E14" s="280"/>
      <c r="F14" s="280"/>
      <c r="G14" s="280"/>
      <c r="H14" s="281"/>
    </row>
    <row r="15" spans="1:44" ht="38.25" customHeight="1" x14ac:dyDescent="0.2">
      <c r="A15" s="282" t="s">
        <v>648</v>
      </c>
      <c r="B15" s="283"/>
      <c r="C15" s="283"/>
      <c r="D15" s="283"/>
      <c r="E15" s="283"/>
      <c r="F15" s="283"/>
      <c r="G15" s="283"/>
      <c r="H15" s="284"/>
    </row>
  </sheetData>
  <mergeCells count="17">
    <mergeCell ref="A5:B5"/>
    <mergeCell ref="C5:E5"/>
    <mergeCell ref="A1:H1"/>
    <mergeCell ref="A3:B3"/>
    <mergeCell ref="C3:D3"/>
    <mergeCell ref="A4:B4"/>
    <mergeCell ref="C4:E4"/>
    <mergeCell ref="A14:H14"/>
    <mergeCell ref="A15:H15"/>
    <mergeCell ref="A6:B6"/>
    <mergeCell ref="A7:B7"/>
    <mergeCell ref="B8:B9"/>
    <mergeCell ref="C8:E8"/>
    <mergeCell ref="B10:B12"/>
    <mergeCell ref="C10:C12"/>
    <mergeCell ref="D10:D12"/>
    <mergeCell ref="E10:E12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Меню</vt:lpstr>
      <vt:lpstr>Фуршет</vt:lpstr>
      <vt:lpstr>Кофе-брейк</vt:lpstr>
      <vt:lpstr>Детское</vt:lpstr>
      <vt:lpstr>Вегетарианское</vt:lpstr>
      <vt:lpstr>Калькулятор расчета алкоголя</vt:lpstr>
      <vt:lpstr>Детское!Область_печати</vt:lpstr>
      <vt:lpstr>'Кофе-брейк'!Область_печати</vt:lpstr>
      <vt:lpstr>Меню!Область_печати</vt:lpstr>
      <vt:lpstr>Фуршет!Область_печати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2026-03-14T14:06:16Z</cp:lastPrinted>
  <dcterms:created xsi:type="dcterms:W3CDTF">1996-10-08T23:32:33Z</dcterms:created>
  <dcterms:modified xsi:type="dcterms:W3CDTF">2026-03-16T11:21:56Z</dcterms:modified>
</cp:coreProperties>
</file>